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tabRatio="219" firstSheet="6" activeTab="6"/>
  </bookViews>
  <sheets>
    <sheet name="Omg.1" sheetId="1" r:id="rId1"/>
    <sheet name="Omg.2" sheetId="2" r:id="rId2"/>
    <sheet name="Omg.3" sheetId="3" r:id="rId3"/>
    <sheet name="Omg.4" sheetId="4" r:id="rId4"/>
    <sheet name="Omg.5" sheetId="6" r:id="rId5"/>
    <sheet name="Kompatibilitetsrapport" sheetId="5" r:id="rId6"/>
    <sheet name="Omg.6" sheetId="7" r:id="rId7"/>
  </sheets>
  <definedNames>
    <definedName name="_xlnm.Print_Area" localSheetId="0">Omg.2!$A$1:$AU$34</definedName>
    <definedName name="_xlnm.Print_Area" localSheetId="2">Omg.3!$A$1:$AU$34</definedName>
    <definedName name="_xlnm.Print_Area" localSheetId="3">Omg.4!$A$1:$AU$36</definedName>
  </definedNames>
  <calcPr calcId="145621"/>
</workbook>
</file>

<file path=xl/calcChain.xml><?xml version="1.0" encoding="utf-8"?>
<calcChain xmlns="http://schemas.openxmlformats.org/spreadsheetml/2006/main">
  <c r="Y34" i="7" l="1"/>
  <c r="AA6" i="7" l="1"/>
  <c r="X35" i="7"/>
  <c r="X34" i="7"/>
  <c r="E35" i="7" l="1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D35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E34" i="7"/>
  <c r="D34" i="7"/>
  <c r="Z34" i="7" l="1"/>
  <c r="AA7" i="7"/>
  <c r="AA9" i="7"/>
  <c r="AA10" i="7"/>
  <c r="AA12" i="7"/>
  <c r="AA8" i="7"/>
  <c r="AA13" i="7"/>
  <c r="AA15" i="7"/>
  <c r="AA16" i="7"/>
  <c r="AA11" i="7"/>
  <c r="AA18" i="7"/>
  <c r="AA14" i="7"/>
  <c r="AA21" i="7"/>
  <c r="AA24" i="7"/>
  <c r="AA22" i="7"/>
  <c r="AA25" i="7"/>
  <c r="AA26" i="7"/>
  <c r="AA27" i="7"/>
  <c r="AA29" i="7"/>
  <c r="AA28" i="7"/>
  <c r="AA17" i="7"/>
  <c r="AA19" i="7"/>
  <c r="AA20" i="7"/>
  <c r="AA23" i="7"/>
  <c r="AA30" i="7"/>
  <c r="AA31" i="7"/>
  <c r="AA36" i="7" l="1"/>
  <c r="C7" i="7"/>
  <c r="C17" i="7"/>
  <c r="C30" i="7"/>
  <c r="C28" i="7"/>
  <c r="Y35" i="7" l="1"/>
  <c r="Z35" i="7" s="1"/>
  <c r="C23" i="7" l="1"/>
  <c r="C29" i="7" l="1"/>
  <c r="C27" i="7"/>
  <c r="C15" i="7"/>
  <c r="C22" i="7"/>
  <c r="C31" i="7"/>
  <c r="C26" i="7"/>
  <c r="C11" i="7"/>
  <c r="C21" i="7"/>
  <c r="C24" i="7"/>
  <c r="C16" i="7"/>
  <c r="C8" i="7"/>
  <c r="C25" i="7"/>
  <c r="C20" i="7"/>
  <c r="C9" i="7"/>
  <c r="C12" i="7"/>
  <c r="C6" i="7"/>
  <c r="C19" i="7"/>
  <c r="C14" i="7"/>
  <c r="C13" i="7"/>
  <c r="C10" i="7"/>
  <c r="C18" i="7"/>
  <c r="N30" i="6"/>
  <c r="O30" i="6"/>
  <c r="P30" i="6"/>
  <c r="Q30" i="6"/>
  <c r="R30" i="6"/>
  <c r="S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R30" i="6"/>
  <c r="AS30" i="6"/>
  <c r="M30" i="6"/>
  <c r="C33" i="7" l="1"/>
  <c r="AS31" i="6"/>
  <c r="AP31" i="6"/>
  <c r="AN31" i="6"/>
  <c r="AL31" i="6"/>
  <c r="AJ31" i="6"/>
  <c r="AH31" i="6"/>
  <c r="AF31" i="6"/>
  <c r="AD31" i="6"/>
  <c r="AB31" i="6"/>
  <c r="Z31" i="6"/>
  <c r="X31" i="6"/>
  <c r="V31" i="6"/>
  <c r="S31" i="6"/>
  <c r="Q31" i="6"/>
  <c r="O31" i="6"/>
  <c r="M31" i="6"/>
  <c r="K31" i="6"/>
  <c r="I31" i="6"/>
  <c r="G31" i="6"/>
  <c r="E31" i="6"/>
  <c r="L30" i="6"/>
  <c r="K30" i="6"/>
  <c r="J30" i="6"/>
  <c r="I30" i="6"/>
  <c r="H30" i="6"/>
  <c r="G30" i="6"/>
  <c r="F30" i="6"/>
  <c r="E30" i="6"/>
  <c r="D30" i="6"/>
  <c r="AU27" i="6"/>
  <c r="C27" i="6"/>
  <c r="AU28" i="6"/>
  <c r="C28" i="6"/>
  <c r="AU26" i="6"/>
  <c r="C26" i="6"/>
  <c r="AU24" i="6"/>
  <c r="C24" i="6"/>
  <c r="AU25" i="6"/>
  <c r="C25" i="6"/>
  <c r="AU23" i="6"/>
  <c r="C23" i="6"/>
  <c r="AU22" i="6"/>
  <c r="C22" i="6"/>
  <c r="AU18" i="6"/>
  <c r="C18" i="6"/>
  <c r="AU21" i="6"/>
  <c r="C21" i="6"/>
  <c r="AU20" i="6"/>
  <c r="C20" i="6"/>
  <c r="AU17" i="6"/>
  <c r="C17" i="6"/>
  <c r="AU19" i="6"/>
  <c r="C19" i="6"/>
  <c r="AU14" i="6"/>
  <c r="C14" i="6"/>
  <c r="AU15" i="6"/>
  <c r="C15" i="6"/>
  <c r="AU16" i="6"/>
  <c r="C16" i="6"/>
  <c r="AU13" i="6"/>
  <c r="C13" i="6"/>
  <c r="AU11" i="6"/>
  <c r="C11" i="6"/>
  <c r="AU12" i="6"/>
  <c r="C12" i="6"/>
  <c r="AU10" i="6"/>
  <c r="C10" i="6"/>
  <c r="AU9" i="6"/>
  <c r="C9" i="6"/>
  <c r="AU8" i="6"/>
  <c r="C8" i="6"/>
  <c r="AU6" i="6"/>
  <c r="C6" i="6"/>
  <c r="AU7" i="6"/>
  <c r="C7" i="6"/>
  <c r="K30" i="4"/>
  <c r="K31" i="4"/>
  <c r="AU24" i="4"/>
  <c r="AU10" i="4"/>
  <c r="C10" i="4"/>
  <c r="AU15" i="4"/>
  <c r="C15" i="4"/>
  <c r="AU32" i="6" l="1"/>
  <c r="C29" i="6"/>
  <c r="AS31" i="4"/>
  <c r="AP31" i="4"/>
  <c r="AN31" i="4"/>
  <c r="AL31" i="4"/>
  <c r="AJ31" i="4"/>
  <c r="AH31" i="4"/>
  <c r="AF31" i="4"/>
  <c r="AD31" i="4"/>
  <c r="AB31" i="4"/>
  <c r="Z31" i="4"/>
  <c r="X31" i="4"/>
  <c r="V31" i="4"/>
  <c r="S31" i="4"/>
  <c r="Q31" i="4"/>
  <c r="O31" i="4"/>
  <c r="M31" i="4"/>
  <c r="I31" i="4"/>
  <c r="G31" i="4"/>
  <c r="E31" i="4"/>
  <c r="AS30" i="4"/>
  <c r="AR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S30" i="4"/>
  <c r="R30" i="4"/>
  <c r="Q30" i="4"/>
  <c r="P30" i="4"/>
  <c r="O30" i="4"/>
  <c r="N30" i="4"/>
  <c r="M30" i="4"/>
  <c r="L30" i="4"/>
  <c r="J30" i="4"/>
  <c r="I30" i="4"/>
  <c r="H30" i="4"/>
  <c r="G30" i="4"/>
  <c r="F30" i="4"/>
  <c r="E30" i="4"/>
  <c r="D30" i="4"/>
  <c r="C24" i="4"/>
  <c r="AU7" i="4"/>
  <c r="C7" i="4"/>
  <c r="AU27" i="4"/>
  <c r="C27" i="4"/>
  <c r="AU12" i="4"/>
  <c r="C12" i="4"/>
  <c r="AU28" i="4"/>
  <c r="C28" i="4"/>
  <c r="AU26" i="4"/>
  <c r="C26" i="4"/>
  <c r="AU23" i="4"/>
  <c r="C23" i="4"/>
  <c r="AU25" i="4"/>
  <c r="C25" i="4"/>
  <c r="AU21" i="4"/>
  <c r="C21" i="4"/>
  <c r="AU20" i="4"/>
  <c r="C20" i="4"/>
  <c r="AU18" i="4"/>
  <c r="C18" i="4"/>
  <c r="AU22" i="4"/>
  <c r="C22" i="4"/>
  <c r="AU19" i="4"/>
  <c r="C19" i="4"/>
  <c r="AU17" i="4"/>
  <c r="C17" i="4"/>
  <c r="AU13" i="4"/>
  <c r="C13" i="4"/>
  <c r="AU14" i="4"/>
  <c r="C14" i="4"/>
  <c r="AU16" i="4"/>
  <c r="C16" i="4"/>
  <c r="AU11" i="4"/>
  <c r="C11" i="4"/>
  <c r="AU8" i="4"/>
  <c r="C8" i="4"/>
  <c r="AU9" i="4"/>
  <c r="C9" i="4"/>
  <c r="AU6" i="4"/>
  <c r="C6" i="4"/>
  <c r="AU32" i="4" l="1"/>
  <c r="C29" i="4"/>
  <c r="AS29" i="3"/>
  <c r="AP29" i="3"/>
  <c r="AN29" i="3"/>
  <c r="AL29" i="3"/>
  <c r="AJ29" i="3"/>
  <c r="AH29" i="3"/>
  <c r="AF29" i="3"/>
  <c r="AD29" i="3"/>
  <c r="AB29" i="3"/>
  <c r="Z29" i="3"/>
  <c r="X29" i="3"/>
  <c r="V29" i="3"/>
  <c r="S29" i="3"/>
  <c r="Q29" i="3"/>
  <c r="O29" i="3"/>
  <c r="M29" i="3"/>
  <c r="K29" i="3"/>
  <c r="I29" i="3"/>
  <c r="G29" i="3"/>
  <c r="E29" i="3"/>
  <c r="AS28" i="3"/>
  <c r="AR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7" i="3"/>
  <c r="C26" i="3"/>
  <c r="AU25" i="3"/>
  <c r="C25" i="3"/>
  <c r="AU24" i="3"/>
  <c r="C24" i="3"/>
  <c r="AU23" i="3"/>
  <c r="C23" i="3"/>
  <c r="AU22" i="3"/>
  <c r="C22" i="3"/>
  <c r="AU21" i="3"/>
  <c r="C21" i="3"/>
  <c r="AU20" i="3"/>
  <c r="C20" i="3"/>
  <c r="AU19" i="3"/>
  <c r="C19" i="3"/>
  <c r="AU18" i="3"/>
  <c r="C18" i="3"/>
  <c r="AU17" i="3"/>
  <c r="C17" i="3"/>
  <c r="AU16" i="3"/>
  <c r="C16" i="3"/>
  <c r="AU15" i="3"/>
  <c r="C15" i="3"/>
  <c r="AU14" i="3"/>
  <c r="C14" i="3"/>
  <c r="AU13" i="3"/>
  <c r="C13" i="3"/>
  <c r="AU12" i="3"/>
  <c r="C12" i="3"/>
  <c r="AU11" i="3"/>
  <c r="C11" i="3"/>
  <c r="AU10" i="3"/>
  <c r="C10" i="3"/>
  <c r="AU9" i="3"/>
  <c r="C9" i="3"/>
  <c r="AU8" i="3"/>
  <c r="C8" i="3"/>
  <c r="AU7" i="3"/>
  <c r="C7" i="3"/>
  <c r="AU6" i="3"/>
  <c r="AU30" i="3" s="1"/>
  <c r="C6" i="3"/>
  <c r="C11" i="2"/>
  <c r="C12" i="2"/>
  <c r="C13" i="2"/>
  <c r="C14" i="2"/>
  <c r="C15" i="2"/>
  <c r="C16" i="2"/>
  <c r="C21" i="2"/>
  <c r="C22" i="2"/>
  <c r="C18" i="2"/>
  <c r="C19" i="2"/>
  <c r="C17" i="2"/>
  <c r="C20" i="2"/>
  <c r="C23" i="2"/>
  <c r="C24" i="2"/>
  <c r="C25" i="2"/>
  <c r="C26" i="2"/>
  <c r="C10" i="2"/>
  <c r="C9" i="2"/>
  <c r="C8" i="2"/>
  <c r="C7" i="2"/>
  <c r="C6" i="2"/>
  <c r="AU6" i="1" l="1"/>
  <c r="AU7" i="1"/>
  <c r="AU8" i="1"/>
  <c r="AU9" i="1"/>
  <c r="AU10" i="1"/>
  <c r="AU11" i="1"/>
  <c r="AU12" i="1"/>
  <c r="AU13" i="1"/>
  <c r="AU30" i="1" s="1"/>
  <c r="AU14" i="1"/>
  <c r="AU15" i="1"/>
  <c r="AU16" i="1"/>
  <c r="AU17" i="1"/>
  <c r="AU18" i="1"/>
  <c r="AU19" i="1"/>
  <c r="AU20" i="1"/>
  <c r="AU21" i="1"/>
  <c r="AU22" i="1"/>
  <c r="AU23" i="1"/>
  <c r="AU24" i="1"/>
  <c r="AU25" i="1"/>
  <c r="C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R28" i="1"/>
  <c r="AS28" i="1"/>
  <c r="E29" i="1"/>
  <c r="G29" i="1"/>
  <c r="I29" i="1"/>
  <c r="K29" i="1"/>
  <c r="M29" i="1"/>
  <c r="O29" i="1"/>
  <c r="Q29" i="1"/>
  <c r="S29" i="1"/>
  <c r="V29" i="1"/>
  <c r="X29" i="1"/>
  <c r="Z29" i="1"/>
  <c r="AB29" i="1"/>
  <c r="AD29" i="1"/>
  <c r="AF29" i="1"/>
  <c r="AH29" i="1"/>
  <c r="AJ29" i="1"/>
  <c r="AL29" i="1"/>
  <c r="AN29" i="1"/>
  <c r="AP29" i="1"/>
  <c r="AS29" i="1"/>
  <c r="AU6" i="2" l="1"/>
  <c r="AU7" i="2"/>
  <c r="AU8" i="2"/>
  <c r="AU9" i="2"/>
  <c r="AU10" i="2"/>
  <c r="AU11" i="2"/>
  <c r="AU12" i="2"/>
  <c r="AU13" i="2"/>
  <c r="AU14" i="2"/>
  <c r="AU15" i="2"/>
  <c r="AU16" i="2"/>
  <c r="AU21" i="2"/>
  <c r="AU22" i="2"/>
  <c r="AU18" i="2"/>
  <c r="AU19" i="2"/>
  <c r="AU17" i="2"/>
  <c r="AU20" i="2"/>
  <c r="AU23" i="2"/>
  <c r="AU24" i="2"/>
  <c r="AU25" i="2"/>
  <c r="C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R28" i="2"/>
  <c r="AS28" i="2"/>
  <c r="E29" i="2"/>
  <c r="G29" i="2"/>
  <c r="I29" i="2"/>
  <c r="K29" i="2"/>
  <c r="M29" i="2"/>
  <c r="O29" i="2"/>
  <c r="Q29" i="2"/>
  <c r="S29" i="2"/>
  <c r="V29" i="2"/>
  <c r="X29" i="2"/>
  <c r="Z29" i="2"/>
  <c r="AB29" i="2"/>
  <c r="AD29" i="2"/>
  <c r="AF29" i="2"/>
  <c r="AH29" i="2"/>
  <c r="AJ29" i="2"/>
  <c r="AL29" i="2"/>
  <c r="AN29" i="2"/>
  <c r="AP29" i="2"/>
  <c r="AS29" i="2"/>
  <c r="AU30" i="2" l="1"/>
</calcChain>
</file>

<file path=xl/sharedStrings.xml><?xml version="1.0" encoding="utf-8"?>
<sst xmlns="http://schemas.openxmlformats.org/spreadsheetml/2006/main" count="669" uniqueCount="110">
  <si>
    <t>DELTAGARE</t>
  </si>
  <si>
    <t>Snitt-</t>
  </si>
  <si>
    <t>Score</t>
  </si>
  <si>
    <t>Aktuell</t>
  </si>
  <si>
    <t>Placer.</t>
  </si>
  <si>
    <t>Antal deltagare</t>
  </si>
  <si>
    <t>Antal</t>
  </si>
  <si>
    <t>ronder</t>
  </si>
  <si>
    <t>Summa ronder</t>
  </si>
  <si>
    <t>Resultat Snitt/omgång</t>
  </si>
  <si>
    <t>Rolf Eriksson</t>
  </si>
  <si>
    <t>Christer Andersson</t>
  </si>
  <si>
    <t>Roger Sundling</t>
  </si>
  <si>
    <t>Per-Olof Ahlborg</t>
  </si>
  <si>
    <t>Leif Sandberg</t>
  </si>
  <si>
    <t>Kompatibilitetsrapport för Oldboys 2015.xls</t>
  </si>
  <si>
    <t>Kör på 2015-05-07 20:10</t>
  </si>
  <si>
    <t>Följande funktioner i arbetsboken stöds inte i tidigare versioner av Excel. Dessa funktioner kan gå förlorade eller degraderas om du öppnar arbetsboken i en tidigare version av Excel eller om du sparar arbetsboken i ett tidigare filformat.</t>
  </si>
  <si>
    <t>Mindre återgivningsnedsättning</t>
  </si>
  <si>
    <t># förekomster</t>
  </si>
  <si>
    <t>Version</t>
  </si>
  <si>
    <t>Ett kalkylblad i den här arbetsboken innehåller en sortering med en anpassad lista. Denna information går förlorad i tidigare versioner av Excel</t>
  </si>
  <si>
    <t>Blad1'!A34:BF49</t>
  </si>
  <si>
    <t>Excel 97-2003</t>
  </si>
  <si>
    <t>Britt Hogenstedt</t>
  </si>
  <si>
    <t>Mia Nygren</t>
  </si>
  <si>
    <t>Gösta Thorn</t>
  </si>
  <si>
    <t>Avslutning</t>
  </si>
  <si>
    <t>Bertil Wettergren</t>
  </si>
  <si>
    <t>Snittscore för alla spelare</t>
  </si>
  <si>
    <t>Omgångens bästa score</t>
  </si>
  <si>
    <t>märkt med grönt</t>
  </si>
  <si>
    <t>EJ Spelbara omgångar</t>
  </si>
  <si>
    <t>Hcp.</t>
  </si>
  <si>
    <t>Spelat 10 ggr eller mera!</t>
  </si>
  <si>
    <t>det exakta handicapet.</t>
  </si>
  <si>
    <t>400 SEK</t>
  </si>
  <si>
    <t>200 SEK</t>
  </si>
  <si>
    <t>300 SEK</t>
  </si>
  <si>
    <t>11 st spelat 10 ggr. eller mer</t>
  </si>
  <si>
    <t xml:space="preserve">20 st har spelat </t>
  </si>
  <si>
    <t>19 omgångar har spelats</t>
  </si>
  <si>
    <t xml:space="preserve">20 st x 200 SEK =4000 SEK </t>
  </si>
  <si>
    <t>200 SEK gamla sedlar = 3800 SEK</t>
  </si>
  <si>
    <t>1:a</t>
  </si>
  <si>
    <t>2:a</t>
  </si>
  <si>
    <t>3:a</t>
  </si>
  <si>
    <t>Bästa Dam</t>
  </si>
  <si>
    <t>Summa 1000 SEK</t>
  </si>
  <si>
    <t>500 SEK</t>
  </si>
  <si>
    <t>Mat16 x 95 SEK = 1520 SEK</t>
  </si>
  <si>
    <t>Kvar 880 SEK till avslutnings tävling</t>
  </si>
  <si>
    <t>16/4</t>
  </si>
  <si>
    <t>23/4</t>
  </si>
  <si>
    <t>30/4</t>
  </si>
  <si>
    <t>7/5</t>
  </si>
  <si>
    <t>14/5</t>
  </si>
  <si>
    <t>21/5</t>
  </si>
  <si>
    <t>28/5</t>
  </si>
  <si>
    <t>4/6</t>
  </si>
  <si>
    <t>11/6</t>
  </si>
  <si>
    <t>18/6</t>
  </si>
  <si>
    <t>25/6</t>
  </si>
  <si>
    <t>2/7</t>
  </si>
  <si>
    <t>9/7</t>
  </si>
  <si>
    <t>16/7</t>
  </si>
  <si>
    <t>23/7</t>
  </si>
  <si>
    <t>30/7</t>
  </si>
  <si>
    <t>6/8</t>
  </si>
  <si>
    <t>13/8</t>
  </si>
  <si>
    <t>20/8</t>
  </si>
  <si>
    <t>27/8</t>
  </si>
  <si>
    <t>3/9</t>
  </si>
  <si>
    <t>10/9</t>
  </si>
  <si>
    <t>17/9</t>
  </si>
  <si>
    <t>Banan tillgänglig 7:00-7:40</t>
  </si>
  <si>
    <t>Shotgunstart 9:00</t>
  </si>
  <si>
    <t>Svensk golf superstart shotgun 9:00</t>
  </si>
  <si>
    <t>Trägolfen</t>
  </si>
  <si>
    <t>Mårdskog och Lindqvist</t>
  </si>
  <si>
    <t>Tillgängligt 7:00-7:50</t>
  </si>
  <si>
    <t xml:space="preserve">Tävlingar som kolliderar med spelprogram. </t>
  </si>
  <si>
    <t>Resultat där de 8 bästa ronderna räknas</t>
  </si>
  <si>
    <t>Hål</t>
  </si>
  <si>
    <t>1-9</t>
  </si>
  <si>
    <t>18</t>
  </si>
  <si>
    <t>MÅNDAGSGOLFEN 2018</t>
  </si>
  <si>
    <t xml:space="preserve">Slutresultatet baseras på minst 8 spelade gånger och </t>
  </si>
  <si>
    <t>Keller Johansson</t>
  </si>
  <si>
    <t>Rick Howard</t>
  </si>
  <si>
    <t>Sven Erik Brandt</t>
  </si>
  <si>
    <t>Lars Erik Svensson</t>
  </si>
  <si>
    <t>Karl Nicander</t>
  </si>
  <si>
    <t>Åke Hogenstedt</t>
  </si>
  <si>
    <t>Lars-Gunnar Johansson</t>
  </si>
  <si>
    <t>Nils Orrenius</t>
  </si>
  <si>
    <t>Krister Ljung</t>
  </si>
  <si>
    <t>Britt Eriksson</t>
  </si>
  <si>
    <t>Olle Alsén</t>
  </si>
  <si>
    <t>Nils Olof Hjort</t>
  </si>
  <si>
    <t>Henny Alsén</t>
  </si>
  <si>
    <t>Noomi Rydberg</t>
  </si>
  <si>
    <t>Tommy Nicander</t>
  </si>
  <si>
    <t>Spelat 8 ggr eller mera!</t>
  </si>
  <si>
    <t>Snitt delt.</t>
  </si>
  <si>
    <t>Arne Gustavsson</t>
  </si>
  <si>
    <t>Claes Eriksson</t>
  </si>
  <si>
    <t>Ant.hål</t>
  </si>
  <si>
    <t xml:space="preserve">Slutresultatet baseras på de 8 bästa rundorna samt lägst </t>
  </si>
  <si>
    <t>handicap.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</si>
</sst>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3" fillId="3" borderId="0" xfId="0" applyFont="1" applyFill="1" applyBorder="1"/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5" fillId="0" borderId="12" xfId="1" quotePrefix="1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3" xfId="0" applyFont="1" applyBorder="1"/>
    <xf numFmtId="0" fontId="7" fillId="4" borderId="5" xfId="0" applyFont="1" applyFill="1" applyBorder="1" applyAlignment="1">
      <alignment horizontal="center"/>
    </xf>
    <xf numFmtId="164" fontId="7" fillId="0" borderId="3" xfId="0" applyNumberFormat="1" applyFont="1" applyBorder="1"/>
    <xf numFmtId="0" fontId="6" fillId="0" borderId="5" xfId="0" applyFont="1" applyBorder="1"/>
    <xf numFmtId="164" fontId="9" fillId="0" borderId="16" xfId="0" applyNumberFormat="1" applyFont="1" applyBorder="1" applyAlignment="1">
      <alignment horizontal="center"/>
    </xf>
    <xf numFmtId="0" fontId="1" fillId="0" borderId="2" xfId="0" applyFont="1" applyBorder="1"/>
    <xf numFmtId="0" fontId="7" fillId="2" borderId="22" xfId="0" applyFont="1" applyFill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6" fillId="0" borderId="7" xfId="0" applyFont="1" applyBorder="1"/>
    <xf numFmtId="164" fontId="7" fillId="0" borderId="26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0" borderId="15" xfId="0" applyFont="1" applyFill="1" applyBorder="1"/>
    <xf numFmtId="0" fontId="1" fillId="6" borderId="15" xfId="0" applyFont="1" applyFill="1" applyBorder="1"/>
    <xf numFmtId="0" fontId="1" fillId="6" borderId="23" xfId="0" applyFont="1" applyFill="1" applyBorder="1"/>
    <xf numFmtId="0" fontId="6" fillId="3" borderId="0" xfId="0" applyFont="1" applyFill="1" applyBorder="1"/>
    <xf numFmtId="0" fontId="6" fillId="3" borderId="30" xfId="0" applyFont="1" applyFill="1" applyBorder="1"/>
    <xf numFmtId="0" fontId="6" fillId="0" borderId="0" xfId="0" applyFont="1" applyBorder="1" applyAlignment="1">
      <alignment horizontal="center"/>
    </xf>
    <xf numFmtId="0" fontId="1" fillId="5" borderId="15" xfId="0" applyFont="1" applyFill="1" applyBorder="1"/>
    <xf numFmtId="0" fontId="1" fillId="0" borderId="15" xfId="0" applyFont="1" applyFill="1" applyBorder="1"/>
    <xf numFmtId="0" fontId="7" fillId="4" borderId="3" xfId="0" applyFont="1" applyFill="1" applyBorder="1" applyAlignment="1">
      <alignment horizontal="center"/>
    </xf>
    <xf numFmtId="0" fontId="1" fillId="0" borderId="15" xfId="0" applyFont="1" applyBorder="1"/>
    <xf numFmtId="0" fontId="1" fillId="0" borderId="22" xfId="0" applyFont="1" applyBorder="1" applyAlignment="1">
      <alignment horizontal="center"/>
    </xf>
    <xf numFmtId="0" fontId="6" fillId="0" borderId="34" xfId="0" applyFont="1" applyBorder="1"/>
    <xf numFmtId="0" fontId="1" fillId="0" borderId="34" xfId="0" applyFont="1" applyBorder="1" applyAlignment="1">
      <alignment horizontal="center"/>
    </xf>
    <xf numFmtId="0" fontId="6" fillId="0" borderId="35" xfId="0" applyFont="1" applyBorder="1"/>
    <xf numFmtId="0" fontId="1" fillId="0" borderId="36" xfId="0" applyFont="1" applyBorder="1" applyAlignment="1">
      <alignment horizontal="center"/>
    </xf>
    <xf numFmtId="0" fontId="6" fillId="0" borderId="28" xfId="0" applyFont="1" applyBorder="1"/>
    <xf numFmtId="16" fontId="1" fillId="2" borderId="25" xfId="0" applyNumberFormat="1" applyFont="1" applyFill="1" applyBorder="1" applyAlignment="1">
      <alignment horizontal="center"/>
    </xf>
    <xf numFmtId="0" fontId="6" fillId="0" borderId="32" xfId="0" applyFont="1" applyBorder="1"/>
    <xf numFmtId="164" fontId="7" fillId="0" borderId="16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40" xfId="0" applyFont="1" applyBorder="1"/>
    <xf numFmtId="0" fontId="6" fillId="0" borderId="41" xfId="0" applyFont="1" applyBorder="1"/>
    <xf numFmtId="0" fontId="1" fillId="7" borderId="27" xfId="0" applyFont="1" applyFill="1" applyBorder="1"/>
    <xf numFmtId="0" fontId="1" fillId="7" borderId="28" xfId="0" applyFont="1" applyFill="1" applyBorder="1"/>
    <xf numFmtId="0" fontId="1" fillId="7" borderId="29" xfId="0" applyFont="1" applyFill="1" applyBorder="1"/>
    <xf numFmtId="0" fontId="1" fillId="7" borderId="31" xfId="0" applyFont="1" applyFill="1" applyBorder="1"/>
    <xf numFmtId="0" fontId="1" fillId="7" borderId="32" xfId="0" applyFont="1" applyFill="1" applyBorder="1"/>
    <xf numFmtId="0" fontId="1" fillId="7" borderId="33" xfId="0" applyFont="1" applyFill="1" applyBorder="1"/>
    <xf numFmtId="0" fontId="6" fillId="0" borderId="30" xfId="0" applyFont="1" applyBorder="1"/>
    <xf numFmtId="0" fontId="1" fillId="8" borderId="39" xfId="0" applyFont="1" applyFill="1" applyBorder="1"/>
    <xf numFmtId="0" fontId="1" fillId="8" borderId="19" xfId="0" applyFont="1" applyFill="1" applyBorder="1"/>
    <xf numFmtId="0" fontId="1" fillId="7" borderId="39" xfId="0" applyFont="1" applyFill="1" applyBorder="1"/>
    <xf numFmtId="0" fontId="1" fillId="0" borderId="43" xfId="0" applyFont="1" applyFill="1" applyBorder="1"/>
    <xf numFmtId="0" fontId="1" fillId="0" borderId="42" xfId="0" applyFont="1" applyFill="1" applyBorder="1"/>
    <xf numFmtId="0" fontId="1" fillId="7" borderId="43" xfId="0" applyFont="1" applyFill="1" applyBorder="1"/>
    <xf numFmtId="0" fontId="6" fillId="0" borderId="29" xfId="0" applyFont="1" applyBorder="1"/>
    <xf numFmtId="0" fontId="6" fillId="0" borderId="33" xfId="0" applyFont="1" applyBorder="1"/>
    <xf numFmtId="0" fontId="1" fillId="8" borderId="19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0" borderId="19" xfId="0" applyFont="1" applyFill="1" applyBorder="1"/>
    <xf numFmtId="0" fontId="6" fillId="0" borderId="0" xfId="0" applyFont="1" applyFill="1"/>
    <xf numFmtId="0" fontId="1" fillId="0" borderId="30" xfId="0" applyFont="1" applyFill="1" applyBorder="1"/>
    <xf numFmtId="0" fontId="1" fillId="5" borderId="19" xfId="0" applyFont="1" applyFill="1" applyBorder="1" applyAlignment="1">
      <alignment horizontal="center"/>
    </xf>
    <xf numFmtId="0" fontId="1" fillId="8" borderId="38" xfId="0" applyFont="1" applyFill="1" applyBorder="1"/>
    <xf numFmtId="0" fontId="6" fillId="0" borderId="0" xfId="0" applyFont="1" applyFill="1" applyBorder="1"/>
    <xf numFmtId="0" fontId="6" fillId="0" borderId="27" xfId="0" applyFont="1" applyBorder="1"/>
    <xf numFmtId="0" fontId="6" fillId="0" borderId="1" xfId="0" applyFont="1" applyBorder="1"/>
    <xf numFmtId="0" fontId="1" fillId="0" borderId="1" xfId="0" applyFont="1" applyFill="1" applyBorder="1"/>
    <xf numFmtId="0" fontId="1" fillId="7" borderId="38" xfId="0" applyFont="1" applyFill="1" applyBorder="1"/>
    <xf numFmtId="164" fontId="1" fillId="0" borderId="1" xfId="0" applyNumberFormat="1" applyFont="1" applyBorder="1"/>
    <xf numFmtId="0" fontId="6" fillId="0" borderId="31" xfId="0" applyFont="1" applyBorder="1"/>
    <xf numFmtId="0" fontId="7" fillId="4" borderId="17" xfId="0" applyFont="1" applyFill="1" applyBorder="1" applyAlignment="1">
      <alignment horizontal="center"/>
    </xf>
    <xf numFmtId="164" fontId="7" fillId="4" borderId="3" xfId="0" applyNumberFormat="1" applyFont="1" applyFill="1" applyBorder="1"/>
    <xf numFmtId="164" fontId="7" fillId="5" borderId="3" xfId="0" applyNumberFormat="1" applyFont="1" applyFill="1" applyBorder="1"/>
    <xf numFmtId="0" fontId="0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7" fillId="0" borderId="3" xfId="0" applyNumberFormat="1" applyFont="1" applyFill="1" applyBorder="1"/>
    <xf numFmtId="0" fontId="7" fillId="2" borderId="44" xfId="0" applyFont="1" applyFill="1" applyBorder="1" applyAlignment="1">
      <alignment horizontal="center"/>
    </xf>
    <xf numFmtId="16" fontId="1" fillId="2" borderId="45" xfId="0" applyNumberFormat="1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1" fillId="7" borderId="0" xfId="0" applyFont="1" applyFill="1" applyBorder="1"/>
    <xf numFmtId="0" fontId="1" fillId="2" borderId="4" xfId="0" applyFont="1" applyFill="1" applyBorder="1" applyAlignment="1">
      <alignment horizontal="center"/>
    </xf>
    <xf numFmtId="16" fontId="1" fillId="2" borderId="49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49" fontId="1" fillId="5" borderId="54" xfId="0" applyNumberFormat="1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49" fontId="6" fillId="0" borderId="48" xfId="0" applyNumberFormat="1" applyFont="1" applyBorder="1"/>
    <xf numFmtId="0" fontId="1" fillId="0" borderId="37" xfId="0" applyFont="1" applyBorder="1"/>
    <xf numFmtId="49" fontId="1" fillId="0" borderId="23" xfId="0" applyNumberFormat="1" applyFont="1" applyBorder="1"/>
    <xf numFmtId="49" fontId="1" fillId="0" borderId="25" xfId="0" applyNumberFormat="1" applyFont="1" applyBorder="1"/>
    <xf numFmtId="49" fontId="1" fillId="5" borderId="63" xfId="0" applyNumberFormat="1" applyFont="1" applyFill="1" applyBorder="1"/>
    <xf numFmtId="49" fontId="1" fillId="2" borderId="8" xfId="0" applyNumberFormat="1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0" borderId="5" xfId="0" applyFont="1" applyBorder="1"/>
    <xf numFmtId="0" fontId="1" fillId="4" borderId="18" xfId="0" applyFont="1" applyFill="1" applyBorder="1"/>
    <xf numFmtId="0" fontId="1" fillId="4" borderId="15" xfId="0" applyFont="1" applyFill="1" applyBorder="1"/>
    <xf numFmtId="0" fontId="1" fillId="4" borderId="2" xfId="0" applyFont="1" applyFill="1" applyBorder="1"/>
    <xf numFmtId="0" fontId="1" fillId="0" borderId="0" xfId="0" applyFont="1"/>
    <xf numFmtId="16" fontId="1" fillId="0" borderId="0" xfId="0" applyNumberFormat="1" applyFont="1"/>
    <xf numFmtId="0" fontId="8" fillId="4" borderId="38" xfId="0" applyFont="1" applyFill="1" applyBorder="1"/>
    <xf numFmtId="0" fontId="6" fillId="3" borderId="64" xfId="0" applyFont="1" applyFill="1" applyBorder="1"/>
    <xf numFmtId="0" fontId="7" fillId="3" borderId="64" xfId="0" applyFont="1" applyFill="1" applyBorder="1"/>
    <xf numFmtId="0" fontId="6" fillId="3" borderId="39" xfId="0" applyFont="1" applyFill="1" applyBorder="1"/>
    <xf numFmtId="0" fontId="7" fillId="4" borderId="6" xfId="0" applyFont="1" applyFill="1" applyBorder="1" applyAlignment="1">
      <alignment horizontal="center"/>
    </xf>
    <xf numFmtId="49" fontId="1" fillId="0" borderId="65" xfId="0" applyNumberFormat="1" applyFont="1" applyBorder="1"/>
    <xf numFmtId="0" fontId="7" fillId="0" borderId="58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6" fillId="4" borderId="6" xfId="0" applyFont="1" applyFill="1" applyBorder="1"/>
    <xf numFmtId="0" fontId="7" fillId="4" borderId="48" xfId="0" applyFont="1" applyFill="1" applyBorder="1" applyAlignment="1">
      <alignment horizontal="center"/>
    </xf>
    <xf numFmtId="49" fontId="1" fillId="0" borderId="66" xfId="0" applyNumberFormat="1" applyFont="1" applyBorder="1"/>
    <xf numFmtId="0" fontId="7" fillId="4" borderId="20" xfId="0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/>
    <xf numFmtId="0" fontId="3" fillId="0" borderId="0" xfId="0" applyFont="1"/>
    <xf numFmtId="0" fontId="3" fillId="0" borderId="33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5" xfId="0" applyFont="1" applyBorder="1"/>
    <xf numFmtId="0" fontId="3" fillId="0" borderId="25" xfId="0" applyFont="1" applyBorder="1"/>
    <xf numFmtId="0" fontId="3" fillId="0" borderId="24" xfId="0" applyFont="1" applyBorder="1"/>
    <xf numFmtId="0" fontId="3" fillId="0" borderId="41" xfId="0" applyFont="1" applyBorder="1"/>
    <xf numFmtId="0" fontId="3" fillId="0" borderId="3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3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40" xfId="0" applyFont="1" applyBorder="1"/>
    <xf numFmtId="164" fontId="1" fillId="0" borderId="26" xfId="0" applyNumberFormat="1" applyFont="1" applyBorder="1" applyAlignment="1">
      <alignment horizontal="center"/>
    </xf>
    <xf numFmtId="164" fontId="1" fillId="0" borderId="3" xfId="0" applyNumberFormat="1" applyFont="1" applyFill="1" applyBorder="1"/>
    <xf numFmtId="164" fontId="1" fillId="5" borderId="3" xfId="0" applyNumberFormat="1" applyFont="1" applyFill="1" applyBorder="1"/>
    <xf numFmtId="164" fontId="1" fillId="4" borderId="3" xfId="0" applyNumberFormat="1" applyFont="1" applyFill="1" applyBorder="1"/>
    <xf numFmtId="0" fontId="1" fillId="4" borderId="3" xfId="0" applyFont="1" applyFill="1" applyBorder="1" applyAlignment="1">
      <alignment horizontal="center"/>
    </xf>
    <xf numFmtId="164" fontId="1" fillId="0" borderId="3" xfId="0" applyNumberFormat="1" applyFont="1" applyBorder="1"/>
    <xf numFmtId="0" fontId="1" fillId="4" borderId="5" xfId="0" applyFont="1" applyFill="1" applyBorder="1" applyAlignment="1">
      <alignment horizontal="center"/>
    </xf>
    <xf numFmtId="0" fontId="1" fillId="0" borderId="3" xfId="0" applyFont="1" applyBorder="1"/>
    <xf numFmtId="164" fontId="1" fillId="0" borderId="8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3" fillId="0" borderId="0" xfId="0" applyFont="1" applyFill="1"/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4" borderId="60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1" fillId="4" borderId="57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58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6" xfId="0" applyFont="1" applyFill="1" applyBorder="1"/>
    <xf numFmtId="0" fontId="1" fillId="4" borderId="2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3" fillId="0" borderId="48" xfId="0" applyNumberFormat="1" applyFont="1" applyBorder="1"/>
    <xf numFmtId="0" fontId="3" fillId="0" borderId="28" xfId="0" applyFont="1" applyBorder="1"/>
    <xf numFmtId="0" fontId="1" fillId="2" borderId="22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3" fillId="3" borderId="30" xfId="0" applyFont="1" applyFill="1" applyBorder="1"/>
    <xf numFmtId="0" fontId="3" fillId="3" borderId="39" xfId="0" applyFont="1" applyFill="1" applyBorder="1"/>
    <xf numFmtId="0" fontId="3" fillId="3" borderId="64" xfId="0" applyFont="1" applyFill="1" applyBorder="1"/>
    <xf numFmtId="0" fontId="1" fillId="3" borderId="64" xfId="0" applyFont="1" applyFill="1" applyBorder="1"/>
    <xf numFmtId="0" fontId="3" fillId="0" borderId="29" xfId="0" applyFont="1" applyBorder="1"/>
    <xf numFmtId="0" fontId="3" fillId="0" borderId="27" xfId="0" applyFont="1" applyBorder="1"/>
    <xf numFmtId="49" fontId="1" fillId="2" borderId="8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6" fillId="0" borderId="8" xfId="0" applyFont="1" applyBorder="1"/>
    <xf numFmtId="0" fontId="1" fillId="0" borderId="5" xfId="0" applyFont="1" applyFill="1" applyBorder="1"/>
    <xf numFmtId="49" fontId="1" fillId="2" borderId="1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1" fillId="2" borderId="67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6" fillId="4" borderId="15" xfId="0" applyFont="1" applyFill="1" applyBorder="1"/>
    <xf numFmtId="0" fontId="6" fillId="0" borderId="15" xfId="0" applyFont="1" applyBorder="1"/>
    <xf numFmtId="49" fontId="1" fillId="0" borderId="8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7" fillId="4" borderId="66" xfId="0" applyFont="1" applyFill="1" applyBorder="1" applyAlignment="1">
      <alignment horizontal="center"/>
    </xf>
    <xf numFmtId="0" fontId="7" fillId="4" borderId="68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7" fillId="4" borderId="56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68" xfId="0" applyFont="1" applyFill="1" applyBorder="1" applyAlignment="1">
      <alignment horizontal="center"/>
    </xf>
    <xf numFmtId="0" fontId="6" fillId="0" borderId="16" xfId="0" applyFont="1" applyBorder="1"/>
    <xf numFmtId="0" fontId="7" fillId="0" borderId="4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" fillId="0" borderId="23" xfId="0" applyFont="1" applyBorder="1"/>
    <xf numFmtId="0" fontId="6" fillId="0" borderId="58" xfId="0" applyFont="1" applyBorder="1"/>
    <xf numFmtId="1" fontId="7" fillId="0" borderId="3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" fillId="0" borderId="42" xfId="0" applyFont="1" applyBorder="1"/>
    <xf numFmtId="0" fontId="7" fillId="0" borderId="2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center"/>
    </xf>
    <xf numFmtId="0" fontId="0" fillId="0" borderId="34" xfId="0" applyBorder="1"/>
    <xf numFmtId="0" fontId="1" fillId="4" borderId="34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16" fontId="1" fillId="2" borderId="69" xfId="0" applyNumberFormat="1" applyFont="1" applyFill="1" applyBorder="1" applyAlignment="1">
      <alignment horizontal="center"/>
    </xf>
    <xf numFmtId="0" fontId="6" fillId="0" borderId="70" xfId="0" applyFont="1" applyBorder="1"/>
    <xf numFmtId="0" fontId="1" fillId="0" borderId="71" xfId="0" applyFont="1" applyBorder="1"/>
    <xf numFmtId="49" fontId="1" fillId="0" borderId="71" xfId="0" applyNumberFormat="1" applyFont="1" applyBorder="1" applyAlignment="1">
      <alignment horizontal="center"/>
    </xf>
    <xf numFmtId="49" fontId="1" fillId="0" borderId="72" xfId="0" applyNumberFormat="1" applyFont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6" fillId="3" borderId="32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49" fontId="1" fillId="2" borderId="37" xfId="0" applyNumberFormat="1" applyFont="1" applyFill="1" applyBorder="1" applyAlignment="1"/>
    <xf numFmtId="164" fontId="7" fillId="0" borderId="3" xfId="0" applyNumberFormat="1" applyFont="1" applyFill="1" applyBorder="1" applyAlignment="1">
      <alignment horizontal="center"/>
    </xf>
    <xf numFmtId="49" fontId="1" fillId="2" borderId="62" xfId="0" applyNumberFormat="1" applyFont="1" applyFill="1" applyBorder="1" applyAlignment="1"/>
    <xf numFmtId="49" fontId="1" fillId="0" borderId="26" xfId="0" applyNumberFormat="1" applyFont="1" applyBorder="1" applyAlignment="1">
      <alignment horizontal="center"/>
    </xf>
    <xf numFmtId="0" fontId="1" fillId="7" borderId="22" xfId="0" applyFont="1" applyFill="1" applyBorder="1"/>
    <xf numFmtId="0" fontId="1" fillId="7" borderId="34" xfId="0" applyFont="1" applyFill="1" applyBorder="1"/>
    <xf numFmtId="0" fontId="1" fillId="0" borderId="34" xfId="0" applyFont="1" applyFill="1" applyBorder="1"/>
    <xf numFmtId="0" fontId="1" fillId="0" borderId="34" xfId="0" applyFont="1" applyBorder="1"/>
    <xf numFmtId="0" fontId="1" fillId="0" borderId="43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9" fontId="1" fillId="2" borderId="62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/>
    </xf>
    <xf numFmtId="49" fontId="1" fillId="0" borderId="28" xfId="0" applyNumberFormat="1" applyFont="1" applyFill="1" applyBorder="1"/>
    <xf numFmtId="49" fontId="1" fillId="2" borderId="8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" fontId="1" fillId="2" borderId="65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164" fontId="7" fillId="0" borderId="60" xfId="0" applyNumberFormat="1" applyFont="1" applyFill="1" applyBorder="1" applyAlignment="1">
      <alignment horizontal="center"/>
    </xf>
    <xf numFmtId="164" fontId="7" fillId="0" borderId="4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49" xfId="0" applyNumberFormat="1" applyFont="1" applyBorder="1" applyAlignment="1">
      <alignment horizontal="center"/>
    </xf>
    <xf numFmtId="164" fontId="9" fillId="0" borderId="38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6" fillId="0" borderId="37" xfId="0" applyFont="1" applyBorder="1"/>
    <xf numFmtId="0" fontId="1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5"/>
  <sheetViews>
    <sheetView topLeftCell="A3" zoomScale="90" zoomScaleNormal="90" workbookViewId="0">
      <selection activeCell="D32" sqref="D32"/>
    </sheetView>
  </sheetViews>
  <sheetFormatPr defaultRowHeight="12.75" x14ac:dyDescent="0.2"/>
  <cols>
    <col min="1" max="1" width="24.140625" style="148" customWidth="1"/>
    <col min="2" max="2" width="7.140625" style="167" customWidth="1"/>
    <col min="3" max="3" width="6.140625" style="167" customWidth="1"/>
    <col min="4" max="5" width="4.7109375" style="167" customWidth="1"/>
    <col min="6" max="9" width="4.5703125" style="167" customWidth="1"/>
    <col min="10" max="11" width="5.140625" style="167" customWidth="1"/>
    <col min="12" max="13" width="4.7109375" style="167" customWidth="1"/>
    <col min="14" max="15" width="5" style="167" customWidth="1"/>
    <col min="16" max="20" width="4.5703125" style="167" customWidth="1"/>
    <col min="21" max="22" width="4.85546875" style="167" customWidth="1"/>
    <col min="23" max="32" width="4.5703125" style="167" customWidth="1"/>
    <col min="33" max="45" width="4.7109375" style="167" customWidth="1"/>
    <col min="46" max="46" width="10.42578125" style="167" bestFit="1" customWidth="1"/>
    <col min="47" max="47" width="14" style="167" customWidth="1"/>
    <col min="48" max="48" width="0.140625" style="167" customWidth="1"/>
    <col min="49" max="49" width="9.140625" style="167" customWidth="1"/>
    <col min="50" max="50" width="0.140625" style="167" customWidth="1"/>
    <col min="51" max="51" width="9.140625" style="167" hidden="1" customWidth="1"/>
    <col min="52" max="52" width="18.140625" style="167" customWidth="1"/>
    <col min="53" max="54" width="11.140625" style="167" customWidth="1"/>
    <col min="55" max="55" width="25.28515625" style="167" customWidth="1"/>
    <col min="56" max="59" width="9.140625" style="167" customWidth="1"/>
    <col min="60" max="60" width="0.140625" style="167" customWidth="1"/>
    <col min="61" max="63" width="9.140625" style="167" customWidth="1"/>
    <col min="64" max="64" width="0.85546875" style="167" customWidth="1"/>
    <col min="65" max="66" width="9.140625" style="167" customWidth="1"/>
    <col min="67" max="67" width="1.28515625" style="167" customWidth="1"/>
    <col min="68" max="81" width="9.140625" style="167" customWidth="1"/>
    <col min="82" max="16384" width="9.140625" style="167"/>
  </cols>
  <sheetData>
    <row r="1" spans="1:56" ht="18.75" thickBot="1" x14ac:dyDescent="0.3">
      <c r="A1" s="338" t="s">
        <v>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40"/>
      <c r="AV1" s="242"/>
      <c r="AW1" s="242"/>
      <c r="AX1" s="242"/>
      <c r="AY1" s="242"/>
      <c r="AZ1" s="242"/>
      <c r="BA1" s="242"/>
      <c r="BB1" s="250"/>
      <c r="BC1" s="249"/>
    </row>
    <row r="2" spans="1:56" ht="16.5" thickBot="1" x14ac:dyDescent="0.3">
      <c r="A2" s="150" t="s">
        <v>82</v>
      </c>
      <c r="B2" s="247"/>
      <c r="C2" s="248"/>
      <c r="D2" s="247"/>
      <c r="E2" s="24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245"/>
      <c r="AV2" s="177"/>
      <c r="AW2" s="177"/>
      <c r="AX2" s="177"/>
      <c r="AY2" s="177"/>
      <c r="AZ2" s="177"/>
      <c r="BA2" s="177"/>
      <c r="BB2" s="176"/>
      <c r="BC2" s="175"/>
    </row>
    <row r="3" spans="1:56" ht="13.5" thickBot="1" x14ac:dyDescent="0.25">
      <c r="A3" s="143" t="s">
        <v>0</v>
      </c>
      <c r="B3" s="143" t="s">
        <v>3</v>
      </c>
      <c r="C3" s="143" t="s">
        <v>6</v>
      </c>
      <c r="D3" s="354">
        <v>1</v>
      </c>
      <c r="E3" s="355"/>
      <c r="F3" s="352">
        <v>2</v>
      </c>
      <c r="G3" s="353"/>
      <c r="H3" s="350">
        <v>3</v>
      </c>
      <c r="I3" s="351"/>
      <c r="J3" s="350">
        <v>4</v>
      </c>
      <c r="K3" s="351"/>
      <c r="L3" s="350">
        <v>5</v>
      </c>
      <c r="M3" s="351"/>
      <c r="N3" s="350">
        <v>6</v>
      </c>
      <c r="O3" s="351"/>
      <c r="P3" s="350">
        <v>7</v>
      </c>
      <c r="Q3" s="351"/>
      <c r="R3" s="350">
        <v>8</v>
      </c>
      <c r="S3" s="351"/>
      <c r="T3" s="244">
        <v>9</v>
      </c>
      <c r="U3" s="350">
        <v>10</v>
      </c>
      <c r="V3" s="351"/>
      <c r="W3" s="350">
        <v>11</v>
      </c>
      <c r="X3" s="351"/>
      <c r="Y3" s="350">
        <v>12</v>
      </c>
      <c r="Z3" s="351"/>
      <c r="AA3" s="350">
        <v>13</v>
      </c>
      <c r="AB3" s="351"/>
      <c r="AC3" s="350">
        <v>14</v>
      </c>
      <c r="AD3" s="351"/>
      <c r="AE3" s="350">
        <v>15</v>
      </c>
      <c r="AF3" s="351"/>
      <c r="AG3" s="350">
        <v>16</v>
      </c>
      <c r="AH3" s="351"/>
      <c r="AI3" s="350">
        <v>17</v>
      </c>
      <c r="AJ3" s="351"/>
      <c r="AK3" s="350">
        <v>18</v>
      </c>
      <c r="AL3" s="351"/>
      <c r="AM3" s="350">
        <v>19</v>
      </c>
      <c r="AN3" s="351"/>
      <c r="AO3" s="350">
        <v>20</v>
      </c>
      <c r="AP3" s="351"/>
      <c r="AQ3" s="244">
        <v>21</v>
      </c>
      <c r="AR3" s="348">
        <v>22</v>
      </c>
      <c r="AS3" s="349"/>
      <c r="AT3" s="104" t="s">
        <v>27</v>
      </c>
      <c r="AU3" s="243" t="s">
        <v>1</v>
      </c>
      <c r="AV3" s="177"/>
      <c r="AW3" s="177"/>
      <c r="AX3" s="177"/>
      <c r="AY3" s="177"/>
      <c r="AZ3" s="177"/>
      <c r="BA3" s="177"/>
      <c r="BB3" s="176"/>
      <c r="BC3" s="175"/>
    </row>
    <row r="4" spans="1:56" s="177" customFormat="1" ht="13.5" thickBot="1" x14ac:dyDescent="0.25">
      <c r="A4" s="101"/>
      <c r="B4" s="105" t="s">
        <v>4</v>
      </c>
      <c r="C4" s="105" t="s">
        <v>7</v>
      </c>
      <c r="D4" s="341" t="s">
        <v>52</v>
      </c>
      <c r="E4" s="342"/>
      <c r="F4" s="341" t="s">
        <v>53</v>
      </c>
      <c r="G4" s="343"/>
      <c r="H4" s="344" t="s">
        <v>54</v>
      </c>
      <c r="I4" s="345"/>
      <c r="J4" s="344" t="s">
        <v>55</v>
      </c>
      <c r="K4" s="345"/>
      <c r="L4" s="344" t="s">
        <v>56</v>
      </c>
      <c r="M4" s="345"/>
      <c r="N4" s="344" t="s">
        <v>57</v>
      </c>
      <c r="O4" s="345"/>
      <c r="P4" s="344" t="s">
        <v>58</v>
      </c>
      <c r="Q4" s="345"/>
      <c r="R4" s="344" t="s">
        <v>59</v>
      </c>
      <c r="S4" s="345"/>
      <c r="T4" s="125" t="s">
        <v>60</v>
      </c>
      <c r="U4" s="344" t="s">
        <v>61</v>
      </c>
      <c r="V4" s="345"/>
      <c r="W4" s="344" t="s">
        <v>62</v>
      </c>
      <c r="X4" s="345"/>
      <c r="Y4" s="344" t="s">
        <v>63</v>
      </c>
      <c r="Z4" s="345"/>
      <c r="AA4" s="344" t="s">
        <v>64</v>
      </c>
      <c r="AB4" s="345"/>
      <c r="AC4" s="344" t="s">
        <v>65</v>
      </c>
      <c r="AD4" s="345"/>
      <c r="AE4" s="344" t="s">
        <v>66</v>
      </c>
      <c r="AF4" s="345"/>
      <c r="AG4" s="344" t="s">
        <v>67</v>
      </c>
      <c r="AH4" s="345"/>
      <c r="AI4" s="344" t="s">
        <v>68</v>
      </c>
      <c r="AJ4" s="345"/>
      <c r="AK4" s="344" t="s">
        <v>69</v>
      </c>
      <c r="AL4" s="345"/>
      <c r="AM4" s="344" t="s">
        <v>70</v>
      </c>
      <c r="AN4" s="345"/>
      <c r="AO4" s="344" t="s">
        <v>71</v>
      </c>
      <c r="AP4" s="345"/>
      <c r="AQ4" s="125" t="s">
        <v>72</v>
      </c>
      <c r="AR4" s="346" t="s">
        <v>73</v>
      </c>
      <c r="AS4" s="347"/>
      <c r="AT4" s="134" t="s">
        <v>74</v>
      </c>
      <c r="AU4" s="56" t="s">
        <v>2</v>
      </c>
      <c r="AV4" s="242"/>
      <c r="AW4" s="50" t="s">
        <v>33</v>
      </c>
      <c r="BB4" s="176"/>
      <c r="BC4" s="175"/>
    </row>
    <row r="5" spans="1:56" ht="13.5" thickBot="1" x14ac:dyDescent="0.25">
      <c r="A5" s="3"/>
      <c r="B5" s="173"/>
      <c r="C5" s="138" t="s">
        <v>83</v>
      </c>
      <c r="D5" s="160" t="s">
        <v>84</v>
      </c>
      <c r="E5" s="155" t="s">
        <v>85</v>
      </c>
      <c r="F5" s="139" t="s">
        <v>84</v>
      </c>
      <c r="G5" s="140" t="s">
        <v>85</v>
      </c>
      <c r="H5" s="139" t="s">
        <v>84</v>
      </c>
      <c r="I5" s="140" t="s">
        <v>85</v>
      </c>
      <c r="J5" s="139" t="s">
        <v>84</v>
      </c>
      <c r="K5" s="140" t="s">
        <v>85</v>
      </c>
      <c r="L5" s="139" t="s">
        <v>84</v>
      </c>
      <c r="M5" s="140" t="s">
        <v>85</v>
      </c>
      <c r="N5" s="139" t="s">
        <v>84</v>
      </c>
      <c r="O5" s="140" t="s">
        <v>85</v>
      </c>
      <c r="P5" s="139" t="s">
        <v>84</v>
      </c>
      <c r="Q5" s="140" t="s">
        <v>85</v>
      </c>
      <c r="R5" s="139" t="s">
        <v>84</v>
      </c>
      <c r="S5" s="140" t="s">
        <v>85</v>
      </c>
      <c r="T5" s="141"/>
      <c r="U5" s="139" t="s">
        <v>84</v>
      </c>
      <c r="V5" s="140" t="s">
        <v>85</v>
      </c>
      <c r="W5" s="139" t="s">
        <v>84</v>
      </c>
      <c r="X5" s="140" t="s">
        <v>85</v>
      </c>
      <c r="Y5" s="139" t="s">
        <v>84</v>
      </c>
      <c r="Z5" s="140" t="s">
        <v>85</v>
      </c>
      <c r="AA5" s="139" t="s">
        <v>84</v>
      </c>
      <c r="AB5" s="140" t="s">
        <v>85</v>
      </c>
      <c r="AC5" s="139" t="s">
        <v>84</v>
      </c>
      <c r="AD5" s="140" t="s">
        <v>85</v>
      </c>
      <c r="AE5" s="139" t="s">
        <v>84</v>
      </c>
      <c r="AF5" s="140" t="s">
        <v>85</v>
      </c>
      <c r="AG5" s="139" t="s">
        <v>84</v>
      </c>
      <c r="AH5" s="140" t="s">
        <v>85</v>
      </c>
      <c r="AI5" s="139" t="s">
        <v>84</v>
      </c>
      <c r="AJ5" s="140" t="s">
        <v>85</v>
      </c>
      <c r="AK5" s="139" t="s">
        <v>84</v>
      </c>
      <c r="AL5" s="140" t="s">
        <v>85</v>
      </c>
      <c r="AM5" s="139" t="s">
        <v>84</v>
      </c>
      <c r="AN5" s="140" t="s">
        <v>85</v>
      </c>
      <c r="AO5" s="139" t="s">
        <v>84</v>
      </c>
      <c r="AP5" s="140" t="s">
        <v>85</v>
      </c>
      <c r="AQ5" s="141"/>
      <c r="AR5" s="139" t="s">
        <v>84</v>
      </c>
      <c r="AS5" s="140" t="s">
        <v>85</v>
      </c>
      <c r="AT5" s="241"/>
      <c r="AU5" s="170"/>
      <c r="AV5" s="170"/>
      <c r="AW5" s="171"/>
      <c r="AX5" s="177"/>
      <c r="AY5" s="177"/>
      <c r="AZ5" s="177"/>
      <c r="BA5" s="177"/>
      <c r="BB5" s="176"/>
      <c r="BC5" s="175"/>
    </row>
    <row r="6" spans="1:56" ht="13.5" thickBot="1" x14ac:dyDescent="0.25">
      <c r="A6" s="144" t="s">
        <v>88</v>
      </c>
      <c r="B6" s="240">
        <v>1</v>
      </c>
      <c r="C6" s="192">
        <v>1</v>
      </c>
      <c r="D6" s="239"/>
      <c r="E6" s="162">
        <v>71</v>
      </c>
      <c r="F6" s="198"/>
      <c r="G6" s="163"/>
      <c r="H6" s="233"/>
      <c r="I6" s="221"/>
      <c r="J6" s="223"/>
      <c r="K6" s="163"/>
      <c r="L6" s="223"/>
      <c r="M6" s="163"/>
      <c r="N6" s="223"/>
      <c r="O6" s="163"/>
      <c r="P6" s="223"/>
      <c r="Q6" s="163"/>
      <c r="R6" s="233"/>
      <c r="S6" s="221"/>
      <c r="T6" s="202"/>
      <c r="U6" s="223"/>
      <c r="V6" s="163"/>
      <c r="W6" s="223"/>
      <c r="X6" s="163"/>
      <c r="Y6" s="223"/>
      <c r="Z6" s="163"/>
      <c r="AA6" s="223"/>
      <c r="AB6" s="163"/>
      <c r="AC6" s="223"/>
      <c r="AD6" s="163"/>
      <c r="AE6" s="223"/>
      <c r="AF6" s="163"/>
      <c r="AG6" s="223"/>
      <c r="AH6" s="163"/>
      <c r="AI6" s="223"/>
      <c r="AJ6" s="163"/>
      <c r="AK6" s="223"/>
      <c r="AL6" s="163"/>
      <c r="AM6" s="233"/>
      <c r="AN6" s="221"/>
      <c r="AO6" s="223"/>
      <c r="AP6" s="163"/>
      <c r="AQ6" s="202"/>
      <c r="AR6" s="233"/>
      <c r="AS6" s="221"/>
      <c r="AT6" s="232"/>
      <c r="AU6" s="213">
        <f>IF(COUNT(E6:AS6)&lt;8,AVERAGE(E6:AS6),AVERAGE(SMALL(E6:AS6,1),SMALL(E6:AS6,2),SMALL(E6:AS6,3),SMALL(E6:AS6,4),SMALL(E6:AS6,5),SMALL(E6:AS6,6),SMALL(E6:AS6,7),SMALL(E6:AS6,8)))</f>
        <v>71</v>
      </c>
      <c r="AV6" s="177"/>
      <c r="AW6" s="54">
        <v>12.1</v>
      </c>
      <c r="AX6" s="177"/>
      <c r="AY6" s="75"/>
      <c r="AZ6" s="79" t="s">
        <v>44</v>
      </c>
      <c r="BA6" s="1"/>
      <c r="BB6" s="72" t="s">
        <v>49</v>
      </c>
      <c r="BC6" s="175"/>
    </row>
    <row r="7" spans="1:56" ht="13.5" thickBot="1" x14ac:dyDescent="0.25">
      <c r="A7" s="145" t="s">
        <v>26</v>
      </c>
      <c r="B7" s="194">
        <v>2</v>
      </c>
      <c r="C7" s="196">
        <v>1</v>
      </c>
      <c r="D7" s="229"/>
      <c r="E7" s="142">
        <v>71</v>
      </c>
      <c r="F7" s="218"/>
      <c r="G7" s="164"/>
      <c r="H7" s="222"/>
      <c r="I7" s="221"/>
      <c r="J7" s="217"/>
      <c r="K7" s="164"/>
      <c r="L7" s="217"/>
      <c r="M7" s="164"/>
      <c r="N7" s="217"/>
      <c r="O7" s="163"/>
      <c r="P7" s="220"/>
      <c r="Q7" s="163"/>
      <c r="R7" s="215"/>
      <c r="S7" s="214"/>
      <c r="T7" s="216"/>
      <c r="U7" s="217"/>
      <c r="V7" s="164"/>
      <c r="W7" s="217"/>
      <c r="X7" s="163"/>
      <c r="Y7" s="220"/>
      <c r="Z7" s="163"/>
      <c r="AA7" s="217"/>
      <c r="AB7" s="164"/>
      <c r="AC7" s="217"/>
      <c r="AD7" s="164"/>
      <c r="AE7" s="217"/>
      <c r="AF7" s="164"/>
      <c r="AG7" s="217"/>
      <c r="AH7" s="164"/>
      <c r="AI7" s="217"/>
      <c r="AJ7" s="164"/>
      <c r="AK7" s="217"/>
      <c r="AL7" s="164"/>
      <c r="AM7" s="215"/>
      <c r="AN7" s="214"/>
      <c r="AO7" s="217"/>
      <c r="AP7" s="164"/>
      <c r="AQ7" s="216"/>
      <c r="AR7" s="215"/>
      <c r="AS7" s="214"/>
      <c r="AT7" s="199"/>
      <c r="AU7" s="213">
        <f t="shared" ref="AU7:AU25" si="0">IF(COUNT(D7:AT7)&lt;8,AVERAGE(D7:AT7),AVERAGE(SMALL(D7:AT7,1),SMALL(D7:AT7,2),SMALL(D7:AT7,3),SMALL(D7:AT7,4),SMALL(D7:AT7,5),SMALL(D7:AT7,6),SMALL(D7:AT7,7),SMALL(D7:AT7,8)))</f>
        <v>71</v>
      </c>
      <c r="AV7" s="177"/>
      <c r="AW7" s="52">
        <v>25.2</v>
      </c>
      <c r="AX7" s="177"/>
      <c r="AY7" s="81"/>
      <c r="AZ7" s="79" t="s">
        <v>45</v>
      </c>
      <c r="BA7" s="1"/>
      <c r="BB7" s="72" t="s">
        <v>38</v>
      </c>
      <c r="BC7" s="175"/>
    </row>
    <row r="8" spans="1:56" ht="13.5" thickBot="1" x14ac:dyDescent="0.25">
      <c r="A8" s="146" t="s">
        <v>24</v>
      </c>
      <c r="B8" s="194">
        <v>3</v>
      </c>
      <c r="C8" s="196">
        <v>1</v>
      </c>
      <c r="D8" s="217"/>
      <c r="E8" s="163">
        <v>75</v>
      </c>
      <c r="F8" s="238"/>
      <c r="G8" s="237"/>
      <c r="H8" s="222"/>
      <c r="I8" s="221"/>
      <c r="J8" s="217"/>
      <c r="K8" s="164"/>
      <c r="L8" s="217"/>
      <c r="M8" s="164"/>
      <c r="N8" s="217"/>
      <c r="O8" s="163"/>
      <c r="P8" s="220"/>
      <c r="Q8" s="163"/>
      <c r="R8" s="215"/>
      <c r="S8" s="214"/>
      <c r="T8" s="216"/>
      <c r="U8" s="217"/>
      <c r="V8" s="164"/>
      <c r="W8" s="217"/>
      <c r="X8" s="163"/>
      <c r="Y8" s="220"/>
      <c r="Z8" s="163"/>
      <c r="AA8" s="217"/>
      <c r="AB8" s="164"/>
      <c r="AC8" s="217"/>
      <c r="AD8" s="164"/>
      <c r="AE8" s="217"/>
      <c r="AF8" s="164"/>
      <c r="AG8" s="217"/>
      <c r="AH8" s="164"/>
      <c r="AI8" s="217"/>
      <c r="AJ8" s="164"/>
      <c r="AK8" s="217"/>
      <c r="AL8" s="164"/>
      <c r="AM8" s="215"/>
      <c r="AN8" s="214"/>
      <c r="AO8" s="217"/>
      <c r="AP8" s="164"/>
      <c r="AQ8" s="216"/>
      <c r="AR8" s="215"/>
      <c r="AS8" s="214"/>
      <c r="AT8" s="199"/>
      <c r="AU8" s="213">
        <f t="shared" si="0"/>
        <v>75</v>
      </c>
      <c r="AV8" s="177"/>
      <c r="AW8" s="52">
        <v>27.3</v>
      </c>
      <c r="AX8" s="177"/>
      <c r="AY8" s="74"/>
      <c r="AZ8" s="80" t="s">
        <v>46</v>
      </c>
      <c r="BA8" s="1"/>
      <c r="BB8" s="72" t="s">
        <v>37</v>
      </c>
      <c r="BC8" s="72" t="s">
        <v>48</v>
      </c>
      <c r="BD8" s="1"/>
    </row>
    <row r="9" spans="1:56" x14ac:dyDescent="0.2">
      <c r="A9" s="146" t="s">
        <v>28</v>
      </c>
      <c r="B9" s="219">
        <v>4</v>
      </c>
      <c r="C9" s="196">
        <v>1</v>
      </c>
      <c r="D9" s="217"/>
      <c r="E9" s="164">
        <v>77</v>
      </c>
      <c r="F9" s="218"/>
      <c r="G9" s="164"/>
      <c r="H9" s="215"/>
      <c r="I9" s="214"/>
      <c r="J9" s="217"/>
      <c r="K9" s="164"/>
      <c r="L9" s="217"/>
      <c r="M9" s="164"/>
      <c r="N9" s="217"/>
      <c r="O9" s="164"/>
      <c r="P9" s="217"/>
      <c r="Q9" s="164"/>
      <c r="R9" s="215"/>
      <c r="S9" s="214"/>
      <c r="T9" s="216"/>
      <c r="U9" s="217"/>
      <c r="V9" s="164"/>
      <c r="W9" s="217"/>
      <c r="X9" s="164"/>
      <c r="Y9" s="217"/>
      <c r="Z9" s="164"/>
      <c r="AA9" s="217"/>
      <c r="AB9" s="164"/>
      <c r="AC9" s="217"/>
      <c r="AD9" s="164"/>
      <c r="AE9" s="217"/>
      <c r="AF9" s="164"/>
      <c r="AG9" s="217"/>
      <c r="AH9" s="164"/>
      <c r="AI9" s="217"/>
      <c r="AJ9" s="164"/>
      <c r="AK9" s="217"/>
      <c r="AL9" s="164"/>
      <c r="AM9" s="215"/>
      <c r="AN9" s="214"/>
      <c r="AO9" s="217"/>
      <c r="AP9" s="164"/>
      <c r="AQ9" s="216"/>
      <c r="AR9" s="215"/>
      <c r="AS9" s="214"/>
      <c r="AT9" s="199"/>
      <c r="AU9" s="213">
        <f t="shared" si="0"/>
        <v>77</v>
      </c>
      <c r="AV9" s="177"/>
      <c r="AW9" s="52">
        <v>18.5</v>
      </c>
      <c r="AX9" s="177"/>
      <c r="AY9" s="1"/>
      <c r="AZ9" s="177"/>
      <c r="BA9" s="177"/>
      <c r="BB9" s="176"/>
      <c r="BC9" s="175"/>
    </row>
    <row r="10" spans="1:56" x14ac:dyDescent="0.2">
      <c r="A10" s="145" t="s">
        <v>11</v>
      </c>
      <c r="B10" s="219">
        <v>5</v>
      </c>
      <c r="C10" s="196">
        <v>1</v>
      </c>
      <c r="D10" s="217"/>
      <c r="E10" s="164">
        <v>79</v>
      </c>
      <c r="F10" s="218"/>
      <c r="G10" s="164"/>
      <c r="H10" s="236"/>
      <c r="I10" s="214"/>
      <c r="J10" s="217"/>
      <c r="K10" s="164"/>
      <c r="L10" s="217"/>
      <c r="M10" s="164"/>
      <c r="N10" s="217"/>
      <c r="O10" s="164"/>
      <c r="P10" s="217"/>
      <c r="Q10" s="164"/>
      <c r="R10" s="215"/>
      <c r="S10" s="214"/>
      <c r="T10" s="216"/>
      <c r="U10" s="217"/>
      <c r="V10" s="164"/>
      <c r="W10" s="217"/>
      <c r="X10" s="164"/>
      <c r="Y10" s="217"/>
      <c r="Z10" s="164"/>
      <c r="AA10" s="217"/>
      <c r="AB10" s="164"/>
      <c r="AC10" s="217"/>
      <c r="AD10" s="164"/>
      <c r="AE10" s="217"/>
      <c r="AF10" s="164"/>
      <c r="AG10" s="217"/>
      <c r="AH10" s="164"/>
      <c r="AI10" s="217"/>
      <c r="AJ10" s="164"/>
      <c r="AK10" s="217"/>
      <c r="AL10" s="164"/>
      <c r="AM10" s="215"/>
      <c r="AN10" s="214"/>
      <c r="AO10" s="217"/>
      <c r="AP10" s="164"/>
      <c r="AQ10" s="216"/>
      <c r="AR10" s="215"/>
      <c r="AS10" s="214"/>
      <c r="AT10" s="199"/>
      <c r="AU10" s="213">
        <f t="shared" si="0"/>
        <v>79</v>
      </c>
      <c r="AV10" s="177"/>
      <c r="AW10" s="52">
        <v>16.399999999999999</v>
      </c>
      <c r="AX10" s="177"/>
      <c r="AY10" s="1"/>
      <c r="AZ10" s="177"/>
      <c r="BA10" s="234"/>
      <c r="BB10" s="176"/>
      <c r="BC10" s="175"/>
    </row>
    <row r="11" spans="1:56" ht="13.5" thickBot="1" x14ac:dyDescent="0.25">
      <c r="A11" s="144" t="s">
        <v>89</v>
      </c>
      <c r="B11" s="194">
        <v>6</v>
      </c>
      <c r="C11" s="196">
        <v>1</v>
      </c>
      <c r="D11" s="217"/>
      <c r="E11" s="164">
        <v>81</v>
      </c>
      <c r="F11" s="218"/>
      <c r="G11" s="165"/>
      <c r="H11" s="195"/>
      <c r="I11" s="235"/>
      <c r="J11" s="217"/>
      <c r="K11" s="164"/>
      <c r="L11" s="217"/>
      <c r="M11" s="164"/>
      <c r="N11" s="217"/>
      <c r="O11" s="164"/>
      <c r="P11" s="217"/>
      <c r="Q11" s="164"/>
      <c r="R11" s="215"/>
      <c r="S11" s="214"/>
      <c r="T11" s="216"/>
      <c r="U11" s="217"/>
      <c r="V11" s="164"/>
      <c r="W11" s="217"/>
      <c r="X11" s="164"/>
      <c r="Y11" s="217"/>
      <c r="Z11" s="164"/>
      <c r="AA11" s="217"/>
      <c r="AB11" s="164"/>
      <c r="AC11" s="217"/>
      <c r="AD11" s="164"/>
      <c r="AE11" s="217"/>
      <c r="AF11" s="164"/>
      <c r="AG11" s="217"/>
      <c r="AH11" s="164"/>
      <c r="AI11" s="217"/>
      <c r="AJ11" s="164"/>
      <c r="AK11" s="217"/>
      <c r="AL11" s="164"/>
      <c r="AM11" s="215"/>
      <c r="AN11" s="214"/>
      <c r="AO11" s="217"/>
      <c r="AP11" s="164"/>
      <c r="AQ11" s="216"/>
      <c r="AR11" s="215"/>
      <c r="AS11" s="214"/>
      <c r="AT11" s="199"/>
      <c r="AU11" s="213">
        <f t="shared" si="0"/>
        <v>81</v>
      </c>
      <c r="AV11" s="177"/>
      <c r="AW11" s="52">
        <v>13.5</v>
      </c>
      <c r="AX11" s="177"/>
      <c r="AY11" s="177"/>
      <c r="AZ11" s="177"/>
      <c r="BA11" s="234"/>
      <c r="BB11" s="176"/>
      <c r="BC11" s="175"/>
    </row>
    <row r="12" spans="1:56" ht="13.5" thickBot="1" x14ac:dyDescent="0.25">
      <c r="A12" s="147" t="s">
        <v>25</v>
      </c>
      <c r="B12" s="194">
        <v>7</v>
      </c>
      <c r="C12" s="196">
        <v>1</v>
      </c>
      <c r="D12" s="217"/>
      <c r="E12" s="164">
        <v>81</v>
      </c>
      <c r="F12" s="218"/>
      <c r="G12" s="164"/>
      <c r="H12" s="222"/>
      <c r="I12" s="221"/>
      <c r="J12" s="223"/>
      <c r="K12" s="163"/>
      <c r="L12" s="220"/>
      <c r="M12" s="163"/>
      <c r="N12" s="220"/>
      <c r="O12" s="163"/>
      <c r="P12" s="220"/>
      <c r="Q12" s="163"/>
      <c r="R12" s="222"/>
      <c r="S12" s="221"/>
      <c r="T12" s="202"/>
      <c r="U12" s="220"/>
      <c r="V12" s="163"/>
      <c r="W12" s="220"/>
      <c r="X12" s="163"/>
      <c r="Y12" s="220"/>
      <c r="Z12" s="163"/>
      <c r="AA12" s="220"/>
      <c r="AB12" s="163"/>
      <c r="AC12" s="220"/>
      <c r="AD12" s="163"/>
      <c r="AE12" s="220"/>
      <c r="AF12" s="163"/>
      <c r="AG12" s="223"/>
      <c r="AH12" s="231"/>
      <c r="AI12" s="217"/>
      <c r="AJ12" s="230"/>
      <c r="AK12" s="217"/>
      <c r="AL12" s="164"/>
      <c r="AM12" s="228"/>
      <c r="AN12" s="214"/>
      <c r="AO12" s="229"/>
      <c r="AP12" s="164"/>
      <c r="AQ12" s="216"/>
      <c r="AR12" s="228"/>
      <c r="AS12" s="214"/>
      <c r="AT12" s="199"/>
      <c r="AU12" s="213">
        <f t="shared" si="0"/>
        <v>81</v>
      </c>
      <c r="AV12" s="177"/>
      <c r="AW12" s="52">
        <v>32.799999999999997</v>
      </c>
      <c r="AX12" s="177"/>
      <c r="AY12" s="72"/>
      <c r="AZ12" s="84" t="s">
        <v>47</v>
      </c>
      <c r="BA12" s="1"/>
      <c r="BB12" s="72" t="s">
        <v>36</v>
      </c>
      <c r="BC12" s="175"/>
    </row>
    <row r="13" spans="1:56" ht="13.5" thickBot="1" x14ac:dyDescent="0.25">
      <c r="A13" s="146" t="s">
        <v>12</v>
      </c>
      <c r="B13" s="219">
        <v>8</v>
      </c>
      <c r="C13" s="196">
        <v>1</v>
      </c>
      <c r="D13" s="217"/>
      <c r="E13" s="164">
        <v>84</v>
      </c>
      <c r="F13" s="218"/>
      <c r="G13" s="164"/>
      <c r="H13" s="215"/>
      <c r="I13" s="214"/>
      <c r="J13" s="217"/>
      <c r="K13" s="164"/>
      <c r="L13" s="217"/>
      <c r="M13" s="164"/>
      <c r="N13" s="217"/>
      <c r="O13" s="164"/>
      <c r="P13" s="217"/>
      <c r="Q13" s="164"/>
      <c r="R13" s="215"/>
      <c r="S13" s="214"/>
      <c r="T13" s="216"/>
      <c r="U13" s="217"/>
      <c r="V13" s="164"/>
      <c r="W13" s="217"/>
      <c r="X13" s="164"/>
      <c r="Y13" s="217"/>
      <c r="Z13" s="164"/>
      <c r="AA13" s="217"/>
      <c r="AB13" s="164"/>
      <c r="AC13" s="217"/>
      <c r="AD13" s="164"/>
      <c r="AE13" s="217"/>
      <c r="AF13" s="164"/>
      <c r="AG13" s="217"/>
      <c r="AH13" s="164"/>
      <c r="AI13" s="217"/>
      <c r="AJ13" s="164"/>
      <c r="AK13" s="217"/>
      <c r="AL13" s="164"/>
      <c r="AM13" s="215"/>
      <c r="AN13" s="214"/>
      <c r="AO13" s="217"/>
      <c r="AP13" s="164"/>
      <c r="AQ13" s="216"/>
      <c r="AR13" s="215"/>
      <c r="AS13" s="214"/>
      <c r="AT13" s="199"/>
      <c r="AU13" s="213">
        <f t="shared" si="0"/>
        <v>84</v>
      </c>
      <c r="AV13" s="177"/>
      <c r="AW13" s="52">
        <v>19.3</v>
      </c>
      <c r="AX13" s="177"/>
      <c r="AY13" s="85"/>
      <c r="AZ13" s="2"/>
      <c r="BA13" s="1"/>
      <c r="BB13" s="89"/>
      <c r="BC13" s="83"/>
    </row>
    <row r="14" spans="1:56" ht="13.5" thickBot="1" x14ac:dyDescent="0.25">
      <c r="A14" s="146" t="s">
        <v>14</v>
      </c>
      <c r="B14" s="194">
        <v>9</v>
      </c>
      <c r="C14" s="192">
        <v>1</v>
      </c>
      <c r="D14" s="217"/>
      <c r="E14" s="164">
        <v>84</v>
      </c>
      <c r="F14" s="218"/>
      <c r="G14" s="164"/>
      <c r="H14" s="233"/>
      <c r="I14" s="221"/>
      <c r="J14" s="223"/>
      <c r="K14" s="163"/>
      <c r="L14" s="220"/>
      <c r="M14" s="163"/>
      <c r="N14" s="220"/>
      <c r="O14" s="163"/>
      <c r="P14" s="220"/>
      <c r="Q14" s="163"/>
      <c r="R14" s="222"/>
      <c r="S14" s="221"/>
      <c r="T14" s="202"/>
      <c r="U14" s="220"/>
      <c r="V14" s="163"/>
      <c r="W14" s="220"/>
      <c r="X14" s="163"/>
      <c r="Y14" s="220"/>
      <c r="Z14" s="163"/>
      <c r="AA14" s="220"/>
      <c r="AB14" s="163"/>
      <c r="AC14" s="220"/>
      <c r="AD14" s="163"/>
      <c r="AE14" s="220"/>
      <c r="AF14" s="163"/>
      <c r="AG14" s="223"/>
      <c r="AH14" s="231"/>
      <c r="AI14" s="223"/>
      <c r="AJ14" s="231"/>
      <c r="AK14" s="223"/>
      <c r="AL14" s="163"/>
      <c r="AM14" s="222"/>
      <c r="AN14" s="221"/>
      <c r="AO14" s="220"/>
      <c r="AP14" s="163"/>
      <c r="AQ14" s="202"/>
      <c r="AR14" s="222"/>
      <c r="AS14" s="221"/>
      <c r="AT14" s="232"/>
      <c r="AU14" s="213">
        <f t="shared" si="0"/>
        <v>84</v>
      </c>
      <c r="AV14" s="177"/>
      <c r="AW14" s="60">
        <v>21.7</v>
      </c>
      <c r="AX14" s="177"/>
      <c r="AY14" s="85"/>
      <c r="AZ14" s="2"/>
      <c r="BA14" s="1"/>
      <c r="BB14" s="89"/>
      <c r="BC14" s="83"/>
    </row>
    <row r="15" spans="1:56" x14ac:dyDescent="0.2">
      <c r="A15" s="147" t="s">
        <v>13</v>
      </c>
      <c r="B15" s="194">
        <v>10</v>
      </c>
      <c r="C15" s="192">
        <v>1</v>
      </c>
      <c r="D15" s="217"/>
      <c r="E15" s="164">
        <v>89</v>
      </c>
      <c r="F15" s="218"/>
      <c r="G15" s="164"/>
      <c r="H15" s="233"/>
      <c r="I15" s="221"/>
      <c r="J15" s="223"/>
      <c r="K15" s="163"/>
      <c r="L15" s="220"/>
      <c r="M15" s="163"/>
      <c r="N15" s="220"/>
      <c r="O15" s="163"/>
      <c r="P15" s="220"/>
      <c r="Q15" s="163"/>
      <c r="R15" s="222"/>
      <c r="S15" s="221"/>
      <c r="T15" s="202"/>
      <c r="U15" s="220"/>
      <c r="V15" s="163"/>
      <c r="W15" s="220"/>
      <c r="X15" s="163"/>
      <c r="Y15" s="220"/>
      <c r="Z15" s="163"/>
      <c r="AA15" s="220"/>
      <c r="AB15" s="163"/>
      <c r="AC15" s="220"/>
      <c r="AD15" s="163"/>
      <c r="AE15" s="220"/>
      <c r="AF15" s="163"/>
      <c r="AG15" s="223"/>
      <c r="AH15" s="231"/>
      <c r="AI15" s="223"/>
      <c r="AJ15" s="231"/>
      <c r="AK15" s="223"/>
      <c r="AL15" s="163"/>
      <c r="AM15" s="222"/>
      <c r="AN15" s="221"/>
      <c r="AO15" s="220"/>
      <c r="AP15" s="163"/>
      <c r="AQ15" s="202"/>
      <c r="AR15" s="222"/>
      <c r="AS15" s="221"/>
      <c r="AT15" s="232"/>
      <c r="AU15" s="213">
        <f t="shared" si="0"/>
        <v>89</v>
      </c>
      <c r="AV15" s="177"/>
      <c r="AW15" s="52">
        <v>28.9</v>
      </c>
      <c r="AX15" s="177"/>
      <c r="AY15" s="177"/>
      <c r="AZ15" s="177"/>
      <c r="BA15" s="177"/>
      <c r="BB15" s="176"/>
      <c r="BC15" s="175"/>
    </row>
    <row r="16" spans="1:56" ht="13.5" thickBot="1" x14ac:dyDescent="0.25">
      <c r="A16" s="144" t="s">
        <v>90</v>
      </c>
      <c r="B16" s="194">
        <v>11</v>
      </c>
      <c r="C16" s="196">
        <v>1</v>
      </c>
      <c r="D16" s="217"/>
      <c r="E16" s="164">
        <v>95</v>
      </c>
      <c r="F16" s="218"/>
      <c r="G16" s="164"/>
      <c r="H16" s="222"/>
      <c r="I16" s="221"/>
      <c r="J16" s="217"/>
      <c r="K16" s="164"/>
      <c r="L16" s="217"/>
      <c r="M16" s="163"/>
      <c r="N16" s="220"/>
      <c r="O16" s="163"/>
      <c r="P16" s="220"/>
      <c r="Q16" s="163"/>
      <c r="R16" s="222"/>
      <c r="S16" s="221"/>
      <c r="T16" s="202"/>
      <c r="U16" s="217"/>
      <c r="V16" s="163"/>
      <c r="W16" s="220"/>
      <c r="X16" s="163"/>
      <c r="Y16" s="220"/>
      <c r="Z16" s="163"/>
      <c r="AA16" s="220"/>
      <c r="AB16" s="163"/>
      <c r="AC16" s="217"/>
      <c r="AD16" s="164"/>
      <c r="AE16" s="217"/>
      <c r="AF16" s="164"/>
      <c r="AG16" s="217"/>
      <c r="AH16" s="164"/>
      <c r="AI16" s="217"/>
      <c r="AJ16" s="164"/>
      <c r="AK16" s="217"/>
      <c r="AL16" s="164"/>
      <c r="AM16" s="215"/>
      <c r="AN16" s="214"/>
      <c r="AO16" s="217"/>
      <c r="AP16" s="164"/>
      <c r="AQ16" s="216"/>
      <c r="AR16" s="215"/>
      <c r="AS16" s="214"/>
      <c r="AT16" s="199"/>
      <c r="AU16" s="213">
        <f t="shared" si="0"/>
        <v>95</v>
      </c>
      <c r="AV16" s="177"/>
      <c r="AW16" s="52">
        <v>24.3</v>
      </c>
      <c r="AX16" s="177"/>
      <c r="AY16" s="177"/>
      <c r="AZ16" s="177"/>
      <c r="BA16" s="177"/>
      <c r="BB16" s="176"/>
      <c r="BC16" s="175"/>
    </row>
    <row r="17" spans="1:57" ht="13.5" thickBot="1" x14ac:dyDescent="0.25">
      <c r="A17" s="145" t="s">
        <v>91</v>
      </c>
      <c r="B17" s="194">
        <v>12</v>
      </c>
      <c r="C17" s="196">
        <v>1</v>
      </c>
      <c r="D17" s="217"/>
      <c r="E17" s="164">
        <v>96</v>
      </c>
      <c r="F17" s="218"/>
      <c r="G17" s="164"/>
      <c r="H17" s="215"/>
      <c r="I17" s="221"/>
      <c r="J17" s="223"/>
      <c r="K17" s="163"/>
      <c r="L17" s="220"/>
      <c r="M17" s="163"/>
      <c r="N17" s="220"/>
      <c r="O17" s="163"/>
      <c r="P17" s="220"/>
      <c r="Q17" s="163"/>
      <c r="R17" s="222"/>
      <c r="S17" s="221"/>
      <c r="T17" s="202"/>
      <c r="U17" s="220"/>
      <c r="V17" s="163"/>
      <c r="W17" s="220"/>
      <c r="X17" s="163"/>
      <c r="Y17" s="220"/>
      <c r="Z17" s="163"/>
      <c r="AA17" s="220"/>
      <c r="AB17" s="163"/>
      <c r="AC17" s="220"/>
      <c r="AD17" s="163"/>
      <c r="AE17" s="220"/>
      <c r="AF17" s="163"/>
      <c r="AG17" s="223"/>
      <c r="AH17" s="163"/>
      <c r="AI17" s="217"/>
      <c r="AJ17" s="164"/>
      <c r="AK17" s="217"/>
      <c r="AL17" s="163"/>
      <c r="AM17" s="222"/>
      <c r="AN17" s="221"/>
      <c r="AO17" s="220"/>
      <c r="AP17" s="163"/>
      <c r="AQ17" s="202"/>
      <c r="AR17" s="228"/>
      <c r="AS17" s="214"/>
      <c r="AT17" s="199"/>
      <c r="AU17" s="213">
        <f t="shared" si="0"/>
        <v>96</v>
      </c>
      <c r="AV17" s="177"/>
      <c r="AW17" s="52">
        <v>36</v>
      </c>
      <c r="AX17" s="177"/>
      <c r="AY17" s="177"/>
      <c r="AZ17" s="177"/>
      <c r="BA17" s="1"/>
      <c r="BB17" s="90" t="s">
        <v>39</v>
      </c>
      <c r="BC17" s="73"/>
    </row>
    <row r="18" spans="1:57" ht="13.5" thickBot="1" x14ac:dyDescent="0.25">
      <c r="A18" s="147"/>
      <c r="B18" s="194">
        <v>13</v>
      </c>
      <c r="C18" s="196"/>
      <c r="D18" s="217"/>
      <c r="E18" s="164"/>
      <c r="F18" s="218"/>
      <c r="G18" s="164"/>
      <c r="H18" s="215"/>
      <c r="I18" s="221"/>
      <c r="J18" s="223"/>
      <c r="K18" s="163"/>
      <c r="L18" s="220"/>
      <c r="M18" s="163"/>
      <c r="N18" s="220"/>
      <c r="O18" s="163"/>
      <c r="P18" s="220"/>
      <c r="Q18" s="163"/>
      <c r="R18" s="222"/>
      <c r="S18" s="221"/>
      <c r="T18" s="202"/>
      <c r="U18" s="220"/>
      <c r="V18" s="163"/>
      <c r="W18" s="220"/>
      <c r="X18" s="163"/>
      <c r="Y18" s="220"/>
      <c r="Z18" s="163"/>
      <c r="AA18" s="220"/>
      <c r="AB18" s="163"/>
      <c r="AC18" s="220"/>
      <c r="AD18" s="163"/>
      <c r="AE18" s="220"/>
      <c r="AF18" s="163"/>
      <c r="AG18" s="223"/>
      <c r="AH18" s="231"/>
      <c r="AI18" s="217"/>
      <c r="AJ18" s="230"/>
      <c r="AK18" s="217"/>
      <c r="AL18" s="163"/>
      <c r="AM18" s="222"/>
      <c r="AN18" s="221"/>
      <c r="AO18" s="220"/>
      <c r="AP18" s="163"/>
      <c r="AQ18" s="202"/>
      <c r="AR18" s="228"/>
      <c r="AS18" s="214"/>
      <c r="AT18" s="199"/>
      <c r="AU18" s="213" t="e">
        <f t="shared" si="0"/>
        <v>#DIV/0!</v>
      </c>
      <c r="AV18" s="177"/>
      <c r="AW18" s="52"/>
      <c r="AX18" s="177"/>
      <c r="AY18" s="177"/>
      <c r="AZ18" s="177"/>
      <c r="BA18" s="177"/>
      <c r="BB18" s="176"/>
      <c r="BC18" s="175"/>
    </row>
    <row r="19" spans="1:57" s="226" customFormat="1" ht="13.5" thickBot="1" x14ac:dyDescent="0.25">
      <c r="A19" s="146"/>
      <c r="B19" s="219">
        <v>14</v>
      </c>
      <c r="C19" s="196"/>
      <c r="D19" s="217"/>
      <c r="E19" s="164"/>
      <c r="F19" s="218"/>
      <c r="G19" s="164"/>
      <c r="H19" s="215"/>
      <c r="I19" s="214"/>
      <c r="J19" s="217"/>
      <c r="K19" s="164"/>
      <c r="L19" s="217"/>
      <c r="M19" s="164"/>
      <c r="N19" s="217"/>
      <c r="O19" s="164"/>
      <c r="P19" s="217"/>
      <c r="Q19" s="164"/>
      <c r="R19" s="215"/>
      <c r="S19" s="214"/>
      <c r="T19" s="216"/>
      <c r="U19" s="217"/>
      <c r="V19" s="164"/>
      <c r="W19" s="217"/>
      <c r="X19" s="164"/>
      <c r="Y19" s="217"/>
      <c r="Z19" s="164"/>
      <c r="AA19" s="217"/>
      <c r="AB19" s="164"/>
      <c r="AC19" s="217"/>
      <c r="AD19" s="164"/>
      <c r="AE19" s="217"/>
      <c r="AF19" s="164"/>
      <c r="AG19" s="217"/>
      <c r="AH19" s="230"/>
      <c r="AI19" s="217"/>
      <c r="AJ19" s="230"/>
      <c r="AK19" s="217"/>
      <c r="AL19" s="164"/>
      <c r="AM19" s="228"/>
      <c r="AN19" s="214"/>
      <c r="AO19" s="229"/>
      <c r="AP19" s="164"/>
      <c r="AQ19" s="216"/>
      <c r="AR19" s="228"/>
      <c r="AS19" s="214"/>
      <c r="AT19" s="199"/>
      <c r="AU19" s="213" t="e">
        <f t="shared" si="0"/>
        <v>#DIV/0!</v>
      </c>
      <c r="AV19" s="227"/>
      <c r="AW19" s="52"/>
      <c r="AX19" s="227"/>
      <c r="AY19" s="227"/>
      <c r="AZ19" s="227"/>
      <c r="BA19" s="1"/>
      <c r="BB19" s="90" t="s">
        <v>40</v>
      </c>
      <c r="BC19" s="73"/>
    </row>
    <row r="20" spans="1:57" ht="13.5" thickBot="1" x14ac:dyDescent="0.25">
      <c r="A20" s="49"/>
      <c r="B20" s="194">
        <v>15</v>
      </c>
      <c r="C20" s="225"/>
      <c r="D20" s="217"/>
      <c r="E20" s="164"/>
      <c r="F20" s="218"/>
      <c r="G20" s="164"/>
      <c r="H20" s="222"/>
      <c r="I20" s="221"/>
      <c r="J20" s="217"/>
      <c r="K20" s="164"/>
      <c r="L20" s="217"/>
      <c r="M20" s="164"/>
      <c r="N20" s="217"/>
      <c r="O20" s="163"/>
      <c r="P20" s="220"/>
      <c r="Q20" s="163"/>
      <c r="R20" s="215"/>
      <c r="S20" s="214"/>
      <c r="T20" s="216"/>
      <c r="U20" s="217"/>
      <c r="V20" s="164"/>
      <c r="W20" s="217"/>
      <c r="X20" s="163"/>
      <c r="Y20" s="220"/>
      <c r="Z20" s="163"/>
      <c r="AA20" s="217"/>
      <c r="AB20" s="164"/>
      <c r="AC20" s="217"/>
      <c r="AD20" s="164"/>
      <c r="AE20" s="217"/>
      <c r="AF20" s="164"/>
      <c r="AG20" s="217"/>
      <c r="AH20" s="164"/>
      <c r="AI20" s="217"/>
      <c r="AJ20" s="164"/>
      <c r="AK20" s="217"/>
      <c r="AL20" s="164"/>
      <c r="AM20" s="215"/>
      <c r="AN20" s="214"/>
      <c r="AO20" s="217"/>
      <c r="AP20" s="164"/>
      <c r="AQ20" s="216"/>
      <c r="AR20" s="215"/>
      <c r="AS20" s="214"/>
      <c r="AT20" s="199"/>
      <c r="AU20" s="213" t="e">
        <f t="shared" si="0"/>
        <v>#DIV/0!</v>
      </c>
      <c r="AV20" s="177"/>
      <c r="AW20" s="52"/>
      <c r="AX20" s="177"/>
      <c r="AY20" s="177"/>
      <c r="AZ20" s="177"/>
      <c r="BA20" s="177"/>
      <c r="BB20" s="176"/>
      <c r="BC20" s="175"/>
    </row>
    <row r="21" spans="1:57" ht="13.5" thickBot="1" x14ac:dyDescent="0.25">
      <c r="A21" s="49"/>
      <c r="B21" s="194">
        <v>16</v>
      </c>
      <c r="C21" s="196"/>
      <c r="D21" s="217"/>
      <c r="E21" s="164"/>
      <c r="F21" s="218"/>
      <c r="G21" s="164"/>
      <c r="H21" s="222"/>
      <c r="I21" s="221"/>
      <c r="J21" s="217"/>
      <c r="K21" s="164"/>
      <c r="L21" s="217"/>
      <c r="M21" s="164"/>
      <c r="N21" s="217"/>
      <c r="O21" s="163"/>
      <c r="P21" s="220"/>
      <c r="Q21" s="163"/>
      <c r="R21" s="215"/>
      <c r="S21" s="214"/>
      <c r="T21" s="216"/>
      <c r="U21" s="217"/>
      <c r="V21" s="164"/>
      <c r="W21" s="217"/>
      <c r="X21" s="163"/>
      <c r="Y21" s="220"/>
      <c r="Z21" s="163"/>
      <c r="AA21" s="217"/>
      <c r="AB21" s="164"/>
      <c r="AC21" s="217"/>
      <c r="AD21" s="164"/>
      <c r="AE21" s="217"/>
      <c r="AF21" s="164"/>
      <c r="AG21" s="217"/>
      <c r="AH21" s="164"/>
      <c r="AI21" s="217"/>
      <c r="AJ21" s="164"/>
      <c r="AK21" s="217"/>
      <c r="AL21" s="164"/>
      <c r="AM21" s="215"/>
      <c r="AN21" s="214"/>
      <c r="AO21" s="217"/>
      <c r="AP21" s="164"/>
      <c r="AQ21" s="216"/>
      <c r="AR21" s="215"/>
      <c r="AS21" s="214"/>
      <c r="AT21" s="199"/>
      <c r="AU21" s="213" t="e">
        <f t="shared" si="0"/>
        <v>#DIV/0!</v>
      </c>
      <c r="AV21" s="177"/>
      <c r="AW21" s="52"/>
      <c r="AX21" s="177"/>
      <c r="AY21" s="177"/>
      <c r="AZ21" s="177"/>
      <c r="BA21" s="1"/>
      <c r="BB21" s="90" t="s">
        <v>41</v>
      </c>
      <c r="BC21" s="73"/>
      <c r="BE21" s="224"/>
    </row>
    <row r="22" spans="1:57" ht="13.5" thickBot="1" x14ac:dyDescent="0.25">
      <c r="A22" s="47"/>
      <c r="B22" s="194">
        <v>17</v>
      </c>
      <c r="C22" s="196"/>
      <c r="D22" s="217"/>
      <c r="E22" s="164"/>
      <c r="F22" s="218"/>
      <c r="G22" s="164"/>
      <c r="H22" s="215"/>
      <c r="I22" s="221"/>
      <c r="J22" s="223"/>
      <c r="K22" s="163"/>
      <c r="L22" s="220"/>
      <c r="M22" s="163"/>
      <c r="N22" s="217"/>
      <c r="O22" s="163"/>
      <c r="P22" s="220"/>
      <c r="Q22" s="163"/>
      <c r="R22" s="215"/>
      <c r="S22" s="214"/>
      <c r="T22" s="216"/>
      <c r="U22" s="217"/>
      <c r="V22" s="164"/>
      <c r="W22" s="217"/>
      <c r="X22" s="163"/>
      <c r="Y22" s="220"/>
      <c r="Z22" s="163"/>
      <c r="AA22" s="217"/>
      <c r="AB22" s="164"/>
      <c r="AC22" s="217"/>
      <c r="AD22" s="164"/>
      <c r="AE22" s="217"/>
      <c r="AF22" s="164"/>
      <c r="AG22" s="217"/>
      <c r="AH22" s="164"/>
      <c r="AI22" s="217"/>
      <c r="AJ22" s="164"/>
      <c r="AK22" s="217"/>
      <c r="AL22" s="164"/>
      <c r="AM22" s="215"/>
      <c r="AN22" s="214"/>
      <c r="AO22" s="217"/>
      <c r="AP22" s="164"/>
      <c r="AQ22" s="216"/>
      <c r="AR22" s="215"/>
      <c r="AS22" s="214"/>
      <c r="AT22" s="199"/>
      <c r="AU22" s="213" t="e">
        <f t="shared" si="0"/>
        <v>#DIV/0!</v>
      </c>
      <c r="AV22" s="177"/>
      <c r="AW22" s="52"/>
      <c r="AX22" s="177"/>
      <c r="AY22" s="177"/>
      <c r="AZ22" s="177"/>
      <c r="BA22" s="177"/>
      <c r="BB22" s="91"/>
      <c r="BC22" s="175"/>
    </row>
    <row r="23" spans="1:57" ht="13.5" thickBot="1" x14ac:dyDescent="0.25">
      <c r="A23" s="47"/>
      <c r="B23" s="194">
        <v>18</v>
      </c>
      <c r="C23" s="196"/>
      <c r="D23" s="217"/>
      <c r="E23" s="164"/>
      <c r="F23" s="218"/>
      <c r="G23" s="164"/>
      <c r="H23" s="222"/>
      <c r="I23" s="221"/>
      <c r="J23" s="217"/>
      <c r="K23" s="164"/>
      <c r="L23" s="217"/>
      <c r="M23" s="164"/>
      <c r="N23" s="217"/>
      <c r="O23" s="163"/>
      <c r="P23" s="220"/>
      <c r="Q23" s="163"/>
      <c r="R23" s="215"/>
      <c r="S23" s="214"/>
      <c r="T23" s="216"/>
      <c r="U23" s="217"/>
      <c r="V23" s="164"/>
      <c r="W23" s="217"/>
      <c r="X23" s="163"/>
      <c r="Y23" s="220"/>
      <c r="Z23" s="163"/>
      <c r="AA23" s="217"/>
      <c r="AB23" s="164"/>
      <c r="AC23" s="217"/>
      <c r="AD23" s="164"/>
      <c r="AE23" s="217"/>
      <c r="AF23" s="164"/>
      <c r="AG23" s="217"/>
      <c r="AH23" s="164"/>
      <c r="AI23" s="217"/>
      <c r="AJ23" s="164"/>
      <c r="AK23" s="217"/>
      <c r="AL23" s="164"/>
      <c r="AM23" s="215"/>
      <c r="AN23" s="214"/>
      <c r="AO23" s="217"/>
      <c r="AP23" s="164"/>
      <c r="AQ23" s="216"/>
      <c r="AR23" s="215"/>
      <c r="AS23" s="214"/>
      <c r="AT23" s="199"/>
      <c r="AU23" s="213" t="e">
        <f t="shared" si="0"/>
        <v>#DIV/0!</v>
      </c>
      <c r="AV23" s="177"/>
      <c r="AW23" s="52"/>
      <c r="AX23" s="177"/>
      <c r="AY23" s="177"/>
      <c r="AZ23" s="177"/>
      <c r="BA23" s="1"/>
      <c r="BB23" s="85" t="s">
        <v>50</v>
      </c>
      <c r="BC23" s="71"/>
    </row>
    <row r="24" spans="1:57" ht="13.5" thickBot="1" x14ac:dyDescent="0.25">
      <c r="A24" s="47"/>
      <c r="B24" s="194">
        <v>19</v>
      </c>
      <c r="C24" s="196"/>
      <c r="D24" s="217"/>
      <c r="E24" s="164"/>
      <c r="F24" s="218"/>
      <c r="G24" s="164"/>
      <c r="H24" s="215"/>
      <c r="I24" s="214"/>
      <c r="J24" s="217"/>
      <c r="K24" s="164"/>
      <c r="L24" s="217"/>
      <c r="M24" s="164"/>
      <c r="N24" s="217"/>
      <c r="O24" s="163"/>
      <c r="P24" s="220"/>
      <c r="Q24" s="163"/>
      <c r="R24" s="215"/>
      <c r="S24" s="214"/>
      <c r="T24" s="216"/>
      <c r="U24" s="217"/>
      <c r="V24" s="164"/>
      <c r="W24" s="217"/>
      <c r="X24" s="163"/>
      <c r="Y24" s="220"/>
      <c r="Z24" s="163"/>
      <c r="AA24" s="217"/>
      <c r="AB24" s="164"/>
      <c r="AC24" s="217"/>
      <c r="AD24" s="164"/>
      <c r="AE24" s="217"/>
      <c r="AF24" s="164"/>
      <c r="AG24" s="217"/>
      <c r="AH24" s="164"/>
      <c r="AI24" s="217"/>
      <c r="AJ24" s="164"/>
      <c r="AK24" s="217"/>
      <c r="AL24" s="164"/>
      <c r="AM24" s="215"/>
      <c r="AN24" s="214"/>
      <c r="AO24" s="217"/>
      <c r="AP24" s="164"/>
      <c r="AQ24" s="216"/>
      <c r="AR24" s="215"/>
      <c r="AS24" s="214"/>
      <c r="AT24" s="199"/>
      <c r="AU24" s="213" t="e">
        <f t="shared" si="0"/>
        <v>#DIV/0!</v>
      </c>
      <c r="AV24" s="177"/>
      <c r="AW24" s="52"/>
      <c r="AX24" s="177"/>
      <c r="AY24" s="177"/>
      <c r="AZ24" s="177"/>
      <c r="BA24" s="177"/>
      <c r="BB24" s="176"/>
      <c r="BC24" s="175"/>
    </row>
    <row r="25" spans="1:57" ht="13.5" thickBot="1" x14ac:dyDescent="0.25">
      <c r="A25" s="49"/>
      <c r="B25" s="219">
        <v>20</v>
      </c>
      <c r="C25" s="165"/>
      <c r="D25" s="217"/>
      <c r="E25" s="164"/>
      <c r="F25" s="218"/>
      <c r="G25" s="164"/>
      <c r="H25" s="215"/>
      <c r="I25" s="214"/>
      <c r="J25" s="217"/>
      <c r="K25" s="164"/>
      <c r="L25" s="217"/>
      <c r="M25" s="164"/>
      <c r="N25" s="217"/>
      <c r="O25" s="164"/>
      <c r="P25" s="217"/>
      <c r="Q25" s="164"/>
      <c r="R25" s="215"/>
      <c r="S25" s="214"/>
      <c r="T25" s="216"/>
      <c r="U25" s="217"/>
      <c r="V25" s="164"/>
      <c r="W25" s="217"/>
      <c r="X25" s="164"/>
      <c r="Y25" s="217"/>
      <c r="Z25" s="164"/>
      <c r="AA25" s="217"/>
      <c r="AB25" s="164"/>
      <c r="AC25" s="217"/>
      <c r="AD25" s="164"/>
      <c r="AE25" s="217"/>
      <c r="AF25" s="164"/>
      <c r="AG25" s="217"/>
      <c r="AH25" s="164"/>
      <c r="AI25" s="217"/>
      <c r="AJ25" s="164"/>
      <c r="AK25" s="217"/>
      <c r="AL25" s="164"/>
      <c r="AM25" s="215"/>
      <c r="AN25" s="214"/>
      <c r="AO25" s="217"/>
      <c r="AP25" s="164"/>
      <c r="AQ25" s="216"/>
      <c r="AR25" s="215"/>
      <c r="AS25" s="214"/>
      <c r="AT25" s="199"/>
      <c r="AU25" s="213" t="e">
        <f t="shared" si="0"/>
        <v>#DIV/0!</v>
      </c>
      <c r="AV25" s="177"/>
      <c r="AW25" s="60"/>
      <c r="AX25" s="177"/>
      <c r="AY25" s="177"/>
      <c r="AZ25" s="177"/>
      <c r="BA25" s="1"/>
      <c r="BB25" s="85" t="s">
        <v>42</v>
      </c>
      <c r="BC25" s="71"/>
    </row>
    <row r="26" spans="1:57" ht="13.5" thickBot="1" x14ac:dyDescent="0.25">
      <c r="A26" s="49"/>
      <c r="B26" s="194"/>
      <c r="C26" s="196"/>
      <c r="D26" s="207"/>
      <c r="E26" s="211"/>
      <c r="F26" s="212"/>
      <c r="G26" s="211"/>
      <c r="H26" s="206"/>
      <c r="I26" s="205"/>
      <c r="J26" s="210"/>
      <c r="K26" s="203"/>
      <c r="L26" s="204"/>
      <c r="M26" s="203"/>
      <c r="N26" s="204"/>
      <c r="O26" s="203"/>
      <c r="P26" s="204"/>
      <c r="Q26" s="203"/>
      <c r="R26" s="206"/>
      <c r="S26" s="205"/>
      <c r="T26" s="202"/>
      <c r="U26" s="204"/>
      <c r="V26" s="203"/>
      <c r="W26" s="204"/>
      <c r="X26" s="203"/>
      <c r="Y26" s="204"/>
      <c r="Z26" s="203"/>
      <c r="AA26" s="204"/>
      <c r="AB26" s="203"/>
      <c r="AC26" s="204"/>
      <c r="AD26" s="203"/>
      <c r="AE26" s="204"/>
      <c r="AF26" s="203"/>
      <c r="AG26" s="210"/>
      <c r="AH26" s="209"/>
      <c r="AI26" s="207"/>
      <c r="AJ26" s="208"/>
      <c r="AK26" s="207"/>
      <c r="AL26" s="203"/>
      <c r="AM26" s="206"/>
      <c r="AN26" s="205"/>
      <c r="AO26" s="204"/>
      <c r="AP26" s="203"/>
      <c r="AQ26" s="202"/>
      <c r="AR26" s="201"/>
      <c r="AS26" s="200"/>
      <c r="AT26" s="199"/>
      <c r="AU26" s="191"/>
      <c r="AV26" s="177"/>
      <c r="AW26" s="178"/>
      <c r="AX26" s="177"/>
      <c r="AY26" s="177"/>
      <c r="AZ26" s="177"/>
      <c r="BA26" s="1"/>
      <c r="BB26" s="85" t="s">
        <v>43</v>
      </c>
      <c r="BC26" s="71"/>
    </row>
    <row r="27" spans="1:57" ht="13.5" thickBot="1" x14ac:dyDescent="0.25">
      <c r="A27" s="32" t="s">
        <v>8</v>
      </c>
      <c r="B27" s="194"/>
      <c r="C27" s="195">
        <f>SUM(C6:C25)</f>
        <v>12</v>
      </c>
      <c r="D27" s="194"/>
      <c r="E27" s="194"/>
      <c r="F27" s="187"/>
      <c r="G27" s="187"/>
      <c r="H27" s="192"/>
      <c r="I27" s="192"/>
      <c r="J27" s="197"/>
      <c r="K27" s="187"/>
      <c r="L27" s="187"/>
      <c r="M27" s="187"/>
      <c r="N27" s="187"/>
      <c r="O27" s="187"/>
      <c r="P27" s="187"/>
      <c r="Q27" s="187"/>
      <c r="R27" s="192"/>
      <c r="S27" s="192"/>
      <c r="T27" s="193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97"/>
      <c r="AH27" s="198"/>
      <c r="AI27" s="198"/>
      <c r="AJ27" s="198"/>
      <c r="AK27" s="197"/>
      <c r="AL27" s="187"/>
      <c r="AM27" s="192"/>
      <c r="AN27" s="192"/>
      <c r="AO27" s="187"/>
      <c r="AP27" s="187"/>
      <c r="AQ27" s="193"/>
      <c r="AR27" s="192"/>
      <c r="AS27" s="192"/>
      <c r="AT27" s="196"/>
      <c r="AU27" s="191"/>
      <c r="AV27" s="177"/>
      <c r="AW27" s="178"/>
      <c r="AX27" s="177"/>
      <c r="AY27" s="177"/>
      <c r="AZ27" s="177"/>
      <c r="BA27" s="1"/>
      <c r="BB27" s="85" t="s">
        <v>51</v>
      </c>
      <c r="BC27" s="71"/>
    </row>
    <row r="28" spans="1:57" x14ac:dyDescent="0.2">
      <c r="A28" s="32" t="s">
        <v>5</v>
      </c>
      <c r="B28" s="194"/>
      <c r="C28" s="195"/>
      <c r="D28" s="194">
        <f t="shared" ref="D28:S28" si="1">COUNT(D6:D25)</f>
        <v>0</v>
      </c>
      <c r="E28" s="194">
        <f t="shared" si="1"/>
        <v>12</v>
      </c>
      <c r="F28" s="194">
        <f t="shared" si="1"/>
        <v>0</v>
      </c>
      <c r="G28" s="194">
        <f t="shared" si="1"/>
        <v>0</v>
      </c>
      <c r="H28" s="192">
        <f t="shared" si="1"/>
        <v>0</v>
      </c>
      <c r="I28" s="192">
        <f t="shared" si="1"/>
        <v>0</v>
      </c>
      <c r="J28" s="187">
        <f t="shared" si="1"/>
        <v>0</v>
      </c>
      <c r="K28" s="187">
        <f t="shared" si="1"/>
        <v>0</v>
      </c>
      <c r="L28" s="187">
        <f t="shared" si="1"/>
        <v>0</v>
      </c>
      <c r="M28" s="187">
        <f t="shared" si="1"/>
        <v>0</v>
      </c>
      <c r="N28" s="187">
        <f t="shared" si="1"/>
        <v>0</v>
      </c>
      <c r="O28" s="187">
        <f t="shared" si="1"/>
        <v>0</v>
      </c>
      <c r="P28" s="187">
        <f t="shared" si="1"/>
        <v>0</v>
      </c>
      <c r="Q28" s="187">
        <f t="shared" si="1"/>
        <v>0</v>
      </c>
      <c r="R28" s="192">
        <f t="shared" si="1"/>
        <v>0</v>
      </c>
      <c r="S28" s="192">
        <f t="shared" si="1"/>
        <v>0</v>
      </c>
      <c r="T28" s="193"/>
      <c r="U28" s="187">
        <f t="shared" ref="U28:AP28" si="2">COUNT(U6:U25)</f>
        <v>0</v>
      </c>
      <c r="V28" s="187">
        <f t="shared" si="2"/>
        <v>0</v>
      </c>
      <c r="W28" s="187">
        <f t="shared" si="2"/>
        <v>0</v>
      </c>
      <c r="X28" s="187">
        <f t="shared" si="2"/>
        <v>0</v>
      </c>
      <c r="Y28" s="187">
        <f t="shared" si="2"/>
        <v>0</v>
      </c>
      <c r="Z28" s="187">
        <f t="shared" si="2"/>
        <v>0</v>
      </c>
      <c r="AA28" s="187">
        <f t="shared" si="2"/>
        <v>0</v>
      </c>
      <c r="AB28" s="187">
        <f t="shared" si="2"/>
        <v>0</v>
      </c>
      <c r="AC28" s="187">
        <f t="shared" si="2"/>
        <v>0</v>
      </c>
      <c r="AD28" s="187">
        <f t="shared" si="2"/>
        <v>0</v>
      </c>
      <c r="AE28" s="187">
        <f t="shared" si="2"/>
        <v>0</v>
      </c>
      <c r="AF28" s="187">
        <f t="shared" si="2"/>
        <v>0</v>
      </c>
      <c r="AG28" s="187">
        <f t="shared" si="2"/>
        <v>0</v>
      </c>
      <c r="AH28" s="187">
        <f t="shared" si="2"/>
        <v>0</v>
      </c>
      <c r="AI28" s="187">
        <f t="shared" si="2"/>
        <v>0</v>
      </c>
      <c r="AJ28" s="187">
        <f t="shared" si="2"/>
        <v>0</v>
      </c>
      <c r="AK28" s="187">
        <f t="shared" si="2"/>
        <v>0</v>
      </c>
      <c r="AL28" s="187">
        <f t="shared" si="2"/>
        <v>0</v>
      </c>
      <c r="AM28" s="192">
        <f t="shared" si="2"/>
        <v>0</v>
      </c>
      <c r="AN28" s="192">
        <f t="shared" si="2"/>
        <v>0</v>
      </c>
      <c r="AO28" s="192">
        <f t="shared" si="2"/>
        <v>0</v>
      </c>
      <c r="AP28" s="192">
        <f t="shared" si="2"/>
        <v>0</v>
      </c>
      <c r="AQ28" s="193"/>
      <c r="AR28" s="192">
        <f>COUNT(AR6:AR25)</f>
        <v>0</v>
      </c>
      <c r="AS28" s="192">
        <f>COUNT(AS6:AS25)</f>
        <v>0</v>
      </c>
      <c r="AT28" s="192"/>
      <c r="AU28" s="191"/>
      <c r="AV28" s="177"/>
      <c r="AW28" s="178"/>
      <c r="AX28" s="177"/>
      <c r="AY28" s="177"/>
      <c r="AZ28" s="177"/>
      <c r="BA28" s="177"/>
      <c r="BB28" s="176"/>
      <c r="BC28" s="175"/>
    </row>
    <row r="29" spans="1:57" ht="13.5" thickBot="1" x14ac:dyDescent="0.25">
      <c r="A29" s="32" t="s">
        <v>9</v>
      </c>
      <c r="B29" s="190"/>
      <c r="C29" s="189"/>
      <c r="D29" s="188"/>
      <c r="E29" s="188">
        <f>AVERAGE(E6:E25)</f>
        <v>81.916666666666671</v>
      </c>
      <c r="F29" s="187"/>
      <c r="G29" s="184" t="e">
        <f>AVERAGE(G6:G25)</f>
        <v>#DIV/0!</v>
      </c>
      <c r="H29" s="184"/>
      <c r="I29" s="184" t="e">
        <f>AVERAGE(I6:I25)</f>
        <v>#DIV/0!</v>
      </c>
      <c r="J29" s="186"/>
      <c r="K29" s="186" t="e">
        <f>AVERAGE(K6:K25)</f>
        <v>#DIV/0!</v>
      </c>
      <c r="L29" s="186"/>
      <c r="M29" s="186" t="e">
        <f>AVERAGE(M6:M25)</f>
        <v>#DIV/0!</v>
      </c>
      <c r="N29" s="187"/>
      <c r="O29" s="186" t="e">
        <f>AVERAGE(O6:O25)</f>
        <v>#DIV/0!</v>
      </c>
      <c r="P29" s="186"/>
      <c r="Q29" s="184" t="e">
        <f>AVERAGE(Q6:Q25)</f>
        <v>#DIV/0!</v>
      </c>
      <c r="R29" s="184"/>
      <c r="S29" s="184" t="e">
        <f>AVERAGE(S6:S25)</f>
        <v>#DIV/0!</v>
      </c>
      <c r="T29" s="185"/>
      <c r="U29" s="186"/>
      <c r="V29" s="186" t="e">
        <f>AVERAGE(V6:V25)</f>
        <v>#DIV/0!</v>
      </c>
      <c r="W29" s="186"/>
      <c r="X29" s="186" t="e">
        <f>AVERAGE(X6:X25)</f>
        <v>#DIV/0!</v>
      </c>
      <c r="Y29" s="186"/>
      <c r="Z29" s="186" t="e">
        <f>AVERAGE(Z6:Z25)</f>
        <v>#DIV/0!</v>
      </c>
      <c r="AA29" s="186"/>
      <c r="AB29" s="186" t="e">
        <f>AVERAGE(AB6:AB25)</f>
        <v>#DIV/0!</v>
      </c>
      <c r="AC29" s="186"/>
      <c r="AD29" s="186" t="e">
        <f>AVERAGE(AD6:AD25)</f>
        <v>#DIV/0!</v>
      </c>
      <c r="AE29" s="186"/>
      <c r="AF29" s="186" t="e">
        <f>AVERAGE(AF6:AF25)</f>
        <v>#DIV/0!</v>
      </c>
      <c r="AG29" s="186"/>
      <c r="AH29" s="186" t="e">
        <f>AVERAGE(AH6:AH25)</f>
        <v>#DIV/0!</v>
      </c>
      <c r="AI29" s="186"/>
      <c r="AJ29" s="186" t="e">
        <f>AVERAGE(AJ6:AJ25)</f>
        <v>#DIV/0!</v>
      </c>
      <c r="AK29" s="186"/>
      <c r="AL29" s="186" t="e">
        <f>AVERAGE(AL6:AL25)</f>
        <v>#DIV/0!</v>
      </c>
      <c r="AM29" s="184"/>
      <c r="AN29" s="184" t="e">
        <f>AVERAGE(AN6:AN25)</f>
        <v>#DIV/0!</v>
      </c>
      <c r="AO29" s="184"/>
      <c r="AP29" s="184" t="e">
        <f>AVERAGE(AP6:AP25)</f>
        <v>#DIV/0!</v>
      </c>
      <c r="AQ29" s="185"/>
      <c r="AR29" s="184"/>
      <c r="AS29" s="184" t="e">
        <f>AVERAGE(AS6:AS25)</f>
        <v>#DIV/0!</v>
      </c>
      <c r="AT29" s="184"/>
      <c r="AU29" s="183"/>
      <c r="AV29" s="177"/>
      <c r="AW29" s="178"/>
      <c r="AX29" s="177"/>
      <c r="AY29" s="177"/>
      <c r="AZ29" s="177"/>
      <c r="BA29" s="177"/>
      <c r="BB29" s="176"/>
      <c r="BC29" s="175"/>
    </row>
    <row r="30" spans="1:57" ht="13.5" thickBot="1" x14ac:dyDescent="0.25">
      <c r="A30" s="40" t="s">
        <v>29</v>
      </c>
      <c r="B30" s="179"/>
      <c r="C30" s="179"/>
      <c r="D30" s="179"/>
      <c r="E30" s="179"/>
      <c r="F30" s="179"/>
      <c r="G30" s="179"/>
      <c r="H30" s="179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81"/>
      <c r="AT30" s="181"/>
      <c r="AU30" s="39" t="e">
        <f>AVERAGE(AU6:AU25)</f>
        <v>#DIV/0!</v>
      </c>
      <c r="AV30" s="177"/>
      <c r="AW30" s="178"/>
      <c r="AX30" s="177"/>
      <c r="AY30" s="177"/>
      <c r="AZ30" s="177"/>
      <c r="BA30" s="177"/>
      <c r="BB30" s="176"/>
      <c r="BC30" s="175"/>
    </row>
    <row r="31" spans="1:57" x14ac:dyDescent="0.2">
      <c r="A31" s="46" t="s">
        <v>32</v>
      </c>
      <c r="B31" s="179"/>
      <c r="C31" s="179"/>
      <c r="D31" s="179"/>
      <c r="E31" s="179"/>
      <c r="F31" s="179"/>
      <c r="G31" s="181"/>
      <c r="H31" s="181"/>
      <c r="I31" s="177"/>
      <c r="J31" s="64" t="s">
        <v>87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103"/>
      <c r="AG31" s="180"/>
      <c r="AH31" s="180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31"/>
      <c r="AV31" s="177"/>
      <c r="AW31" s="178"/>
      <c r="AX31" s="177"/>
      <c r="AY31" s="177"/>
      <c r="AZ31" s="177"/>
      <c r="BA31" s="177"/>
      <c r="BB31" s="176"/>
      <c r="BC31" s="175"/>
    </row>
    <row r="32" spans="1:57" ht="13.5" thickBot="1" x14ac:dyDescent="0.25">
      <c r="A32" s="41" t="s">
        <v>30</v>
      </c>
      <c r="B32" s="179"/>
      <c r="C32" s="179"/>
      <c r="D32" s="179"/>
      <c r="E32" s="179"/>
      <c r="F32" s="179"/>
      <c r="G32" s="181"/>
      <c r="H32" s="181"/>
      <c r="I32" s="177"/>
      <c r="J32" s="67" t="s">
        <v>35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  <c r="AF32" s="103"/>
      <c r="AG32" s="180"/>
      <c r="AH32" s="180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34"/>
      <c r="AV32" s="177"/>
      <c r="AW32" s="178"/>
      <c r="AX32" s="177"/>
      <c r="AY32" s="177"/>
      <c r="AZ32" s="177"/>
      <c r="BA32" s="177"/>
      <c r="BB32" s="176"/>
      <c r="BC32" s="175"/>
    </row>
    <row r="33" spans="1:55" ht="13.5" thickBot="1" x14ac:dyDescent="0.25">
      <c r="A33" s="42" t="s">
        <v>31</v>
      </c>
      <c r="B33" s="173"/>
      <c r="C33" s="173"/>
      <c r="D33" s="173"/>
      <c r="E33" s="173"/>
      <c r="F33" s="173"/>
      <c r="G33" s="173"/>
      <c r="H33" s="173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2"/>
      <c r="AV33" s="170"/>
      <c r="AW33" s="171"/>
      <c r="AX33" s="170"/>
      <c r="AY33" s="170"/>
      <c r="AZ33" s="170"/>
      <c r="BA33" s="170"/>
      <c r="BB33" s="169"/>
      <c r="BC33" s="168"/>
    </row>
    <row r="34" spans="1:55" ht="13.5" thickBot="1" x14ac:dyDescent="0.25">
      <c r="A34" s="76" t="s">
        <v>34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69"/>
      <c r="BC34" s="168"/>
    </row>
    <row r="38" spans="1:55" x14ac:dyDescent="0.2">
      <c r="A38" s="148" t="s">
        <v>81</v>
      </c>
    </row>
    <row r="40" spans="1:55" x14ac:dyDescent="0.2">
      <c r="A40" s="149">
        <v>43220</v>
      </c>
      <c r="B40" s="96" t="s">
        <v>75</v>
      </c>
    </row>
    <row r="41" spans="1:55" x14ac:dyDescent="0.2">
      <c r="A41" s="149">
        <v>43255</v>
      </c>
      <c r="B41" s="96" t="s">
        <v>76</v>
      </c>
    </row>
    <row r="42" spans="1:55" x14ac:dyDescent="0.2">
      <c r="A42" s="149">
        <v>43262</v>
      </c>
      <c r="B42" s="96" t="s">
        <v>77</v>
      </c>
    </row>
    <row r="43" spans="1:55" x14ac:dyDescent="0.2">
      <c r="A43" s="149">
        <v>43332</v>
      </c>
      <c r="B43" s="96" t="s">
        <v>78</v>
      </c>
    </row>
    <row r="44" spans="1:55" x14ac:dyDescent="0.2">
      <c r="A44" s="149">
        <v>43346</v>
      </c>
      <c r="B44" s="96" t="s">
        <v>79</v>
      </c>
    </row>
    <row r="45" spans="1:55" x14ac:dyDescent="0.2">
      <c r="A45" s="149">
        <v>43353</v>
      </c>
      <c r="B45" s="96" t="s">
        <v>80</v>
      </c>
    </row>
  </sheetData>
  <sortState ref="B6:AU18">
    <sortCondition ref="B6"/>
  </sortState>
  <mergeCells count="41">
    <mergeCell ref="L3:M3"/>
    <mergeCell ref="J3:K3"/>
    <mergeCell ref="H3:I3"/>
    <mergeCell ref="F3:G3"/>
    <mergeCell ref="D3:E3"/>
    <mergeCell ref="W3:X3"/>
    <mergeCell ref="U3:V3"/>
    <mergeCell ref="R3:S3"/>
    <mergeCell ref="P3:Q3"/>
    <mergeCell ref="N3:O3"/>
    <mergeCell ref="AG3:AH3"/>
    <mergeCell ref="AE3:AF3"/>
    <mergeCell ref="AC3:AD3"/>
    <mergeCell ref="AA3:AB3"/>
    <mergeCell ref="Y3:Z3"/>
    <mergeCell ref="AR3:AS3"/>
    <mergeCell ref="AO3:AP3"/>
    <mergeCell ref="AM3:AN3"/>
    <mergeCell ref="AK3:AL3"/>
    <mergeCell ref="AI3:AJ3"/>
    <mergeCell ref="AI4:AJ4"/>
    <mergeCell ref="AK4:AL4"/>
    <mergeCell ref="AM4:AN4"/>
    <mergeCell ref="AO4:AP4"/>
    <mergeCell ref="AR4:AS4"/>
    <mergeCell ref="A1:AU1"/>
    <mergeCell ref="D4:E4"/>
    <mergeCell ref="F4:G4"/>
    <mergeCell ref="H4:I4"/>
    <mergeCell ref="J4:K4"/>
    <mergeCell ref="L4:M4"/>
    <mergeCell ref="N4:O4"/>
    <mergeCell ref="P4:Q4"/>
    <mergeCell ref="R4:S4"/>
    <mergeCell ref="U4:V4"/>
    <mergeCell ref="W4:X4"/>
    <mergeCell ref="Y4:Z4"/>
    <mergeCell ref="AA4:AB4"/>
    <mergeCell ref="AC4:AD4"/>
    <mergeCell ref="AE4:AF4"/>
    <mergeCell ref="AG4:AH4"/>
  </mergeCells>
  <phoneticPr fontId="0" type="noConversion"/>
  <printOptions gridLines="1"/>
  <pageMargins left="0.7" right="0.7" top="0.75" bottom="0.75" header="0.3" footer="0.3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topLeftCell="A5" workbookViewId="0">
      <selection activeCell="B6" sqref="B6:B18"/>
    </sheetView>
  </sheetViews>
  <sheetFormatPr defaultRowHeight="12.75" x14ac:dyDescent="0.2"/>
  <cols>
    <col min="1" max="1" width="24.140625" style="148" customWidth="1"/>
    <col min="2" max="2" width="7.140625" style="18" customWidth="1"/>
    <col min="3" max="3" width="6.140625" style="18" customWidth="1"/>
    <col min="4" max="5" width="4.7109375" style="18" customWidth="1"/>
    <col min="6" max="9" width="4.5703125" style="18" customWidth="1"/>
    <col min="10" max="11" width="5.140625" style="18" customWidth="1"/>
    <col min="12" max="13" width="4.7109375" style="18" customWidth="1"/>
    <col min="14" max="15" width="5" style="18" customWidth="1"/>
    <col min="16" max="20" width="4.5703125" style="18" customWidth="1"/>
    <col min="21" max="22" width="4.85546875" style="18" customWidth="1"/>
    <col min="23" max="32" width="4.5703125" style="18" customWidth="1"/>
    <col min="33" max="45" width="4.7109375" style="18" customWidth="1"/>
    <col min="46" max="46" width="10.42578125" style="18" bestFit="1" customWidth="1"/>
    <col min="47" max="47" width="14" style="18" customWidth="1"/>
    <col min="48" max="48" width="0.140625" style="18" customWidth="1"/>
    <col min="49" max="49" width="9.140625" style="18" customWidth="1"/>
    <col min="50" max="50" width="0.140625" style="18" customWidth="1"/>
    <col min="51" max="51" width="9.140625" style="18" hidden="1" customWidth="1"/>
    <col min="52" max="52" width="18.140625" style="18" customWidth="1"/>
    <col min="53" max="54" width="11.140625" style="18" customWidth="1"/>
    <col min="55" max="55" width="25.28515625" style="18" customWidth="1"/>
    <col min="56" max="59" width="9.140625" style="18" customWidth="1"/>
    <col min="60" max="60" width="0.140625" style="18" customWidth="1"/>
    <col min="61" max="63" width="9.140625" style="18" customWidth="1"/>
    <col min="64" max="64" width="0.85546875" style="18" customWidth="1"/>
    <col min="65" max="66" width="9.140625" style="18" customWidth="1"/>
    <col min="67" max="67" width="1.28515625" style="18" customWidth="1"/>
    <col min="68" max="81" width="9.140625" style="18" customWidth="1"/>
    <col min="82" max="16384" width="9.140625" style="18"/>
  </cols>
  <sheetData>
    <row r="1" spans="1:56" ht="18.75" thickBot="1" x14ac:dyDescent="0.3">
      <c r="A1" s="338" t="s">
        <v>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40"/>
      <c r="AV1" s="55"/>
      <c r="AW1" s="55"/>
      <c r="AX1" s="55"/>
      <c r="AY1" s="55"/>
      <c r="AZ1" s="55"/>
      <c r="BA1" s="55"/>
      <c r="BB1" s="87"/>
      <c r="BC1" s="77"/>
    </row>
    <row r="2" spans="1:56" ht="16.5" thickBot="1" x14ac:dyDescent="0.3">
      <c r="A2" s="150" t="s">
        <v>82</v>
      </c>
      <c r="B2" s="151"/>
      <c r="C2" s="152"/>
      <c r="D2" s="151"/>
      <c r="E2" s="15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19"/>
      <c r="AW2" s="19"/>
      <c r="AX2" s="19"/>
      <c r="AY2" s="19"/>
      <c r="AZ2" s="19"/>
      <c r="BA2" s="19"/>
      <c r="BB2" s="88"/>
      <c r="BC2" s="70"/>
    </row>
    <row r="3" spans="1:56" ht="13.5" thickBot="1" x14ac:dyDescent="0.25">
      <c r="A3" s="143" t="s">
        <v>0</v>
      </c>
      <c r="B3" s="102" t="s">
        <v>3</v>
      </c>
      <c r="C3" s="102" t="s">
        <v>6</v>
      </c>
      <c r="D3" s="360">
        <v>1</v>
      </c>
      <c r="E3" s="361"/>
      <c r="F3" s="358">
        <v>2</v>
      </c>
      <c r="G3" s="359"/>
      <c r="H3" s="356">
        <v>3</v>
      </c>
      <c r="I3" s="357"/>
      <c r="J3" s="356">
        <v>4</v>
      </c>
      <c r="K3" s="357"/>
      <c r="L3" s="356">
        <v>5</v>
      </c>
      <c r="M3" s="357"/>
      <c r="N3" s="356">
        <v>6</v>
      </c>
      <c r="O3" s="357"/>
      <c r="P3" s="356">
        <v>7</v>
      </c>
      <c r="Q3" s="357"/>
      <c r="R3" s="356">
        <v>8</v>
      </c>
      <c r="S3" s="357"/>
      <c r="T3" s="100">
        <v>9</v>
      </c>
      <c r="U3" s="356">
        <v>10</v>
      </c>
      <c r="V3" s="357"/>
      <c r="W3" s="356">
        <v>11</v>
      </c>
      <c r="X3" s="357"/>
      <c r="Y3" s="356">
        <v>12</v>
      </c>
      <c r="Z3" s="357"/>
      <c r="AA3" s="356">
        <v>13</v>
      </c>
      <c r="AB3" s="357"/>
      <c r="AC3" s="356">
        <v>14</v>
      </c>
      <c r="AD3" s="357"/>
      <c r="AE3" s="356">
        <v>15</v>
      </c>
      <c r="AF3" s="357"/>
      <c r="AG3" s="356">
        <v>16</v>
      </c>
      <c r="AH3" s="357"/>
      <c r="AI3" s="356">
        <v>17</v>
      </c>
      <c r="AJ3" s="357"/>
      <c r="AK3" s="356">
        <v>18</v>
      </c>
      <c r="AL3" s="357"/>
      <c r="AM3" s="356">
        <v>19</v>
      </c>
      <c r="AN3" s="357"/>
      <c r="AO3" s="356">
        <v>20</v>
      </c>
      <c r="AP3" s="357"/>
      <c r="AQ3" s="100">
        <v>21</v>
      </c>
      <c r="AR3" s="362">
        <v>22</v>
      </c>
      <c r="AS3" s="363"/>
      <c r="AT3" s="104" t="s">
        <v>27</v>
      </c>
      <c r="AU3" s="33" t="s">
        <v>1</v>
      </c>
      <c r="AV3" s="19"/>
      <c r="AW3" s="19"/>
      <c r="AX3" s="19"/>
      <c r="AY3" s="19"/>
      <c r="AZ3" s="19"/>
      <c r="BA3" s="19"/>
      <c r="BB3" s="88"/>
      <c r="BC3" s="70"/>
    </row>
    <row r="4" spans="1:56" s="19" customFormat="1" ht="13.5" thickBot="1" x14ac:dyDescent="0.25">
      <c r="A4" s="101"/>
      <c r="B4" s="105" t="s">
        <v>4</v>
      </c>
      <c r="C4" s="105" t="s">
        <v>7</v>
      </c>
      <c r="D4" s="341" t="s">
        <v>52</v>
      </c>
      <c r="E4" s="342"/>
      <c r="F4" s="341" t="s">
        <v>53</v>
      </c>
      <c r="G4" s="343"/>
      <c r="H4" s="344" t="s">
        <v>54</v>
      </c>
      <c r="I4" s="345"/>
      <c r="J4" s="344" t="s">
        <v>55</v>
      </c>
      <c r="K4" s="345"/>
      <c r="L4" s="344" t="s">
        <v>56</v>
      </c>
      <c r="M4" s="345"/>
      <c r="N4" s="344" t="s">
        <v>57</v>
      </c>
      <c r="O4" s="345"/>
      <c r="P4" s="344" t="s">
        <v>58</v>
      </c>
      <c r="Q4" s="345"/>
      <c r="R4" s="344" t="s">
        <v>59</v>
      </c>
      <c r="S4" s="345"/>
      <c r="T4" s="125" t="s">
        <v>60</v>
      </c>
      <c r="U4" s="344" t="s">
        <v>61</v>
      </c>
      <c r="V4" s="345"/>
      <c r="W4" s="344" t="s">
        <v>62</v>
      </c>
      <c r="X4" s="345"/>
      <c r="Y4" s="344" t="s">
        <v>63</v>
      </c>
      <c r="Z4" s="345"/>
      <c r="AA4" s="344" t="s">
        <v>64</v>
      </c>
      <c r="AB4" s="345"/>
      <c r="AC4" s="344" t="s">
        <v>65</v>
      </c>
      <c r="AD4" s="345"/>
      <c r="AE4" s="344" t="s">
        <v>66</v>
      </c>
      <c r="AF4" s="345"/>
      <c r="AG4" s="344" t="s">
        <v>67</v>
      </c>
      <c r="AH4" s="345"/>
      <c r="AI4" s="344" t="s">
        <v>68</v>
      </c>
      <c r="AJ4" s="345"/>
      <c r="AK4" s="344" t="s">
        <v>69</v>
      </c>
      <c r="AL4" s="345"/>
      <c r="AM4" s="344" t="s">
        <v>70</v>
      </c>
      <c r="AN4" s="345"/>
      <c r="AO4" s="344" t="s">
        <v>71</v>
      </c>
      <c r="AP4" s="345"/>
      <c r="AQ4" s="125" t="s">
        <v>72</v>
      </c>
      <c r="AR4" s="346" t="s">
        <v>73</v>
      </c>
      <c r="AS4" s="347"/>
      <c r="AT4" s="134" t="s">
        <v>74</v>
      </c>
      <c r="AU4" s="56" t="s">
        <v>2</v>
      </c>
      <c r="AV4" s="55"/>
      <c r="AW4" s="50" t="s">
        <v>33</v>
      </c>
      <c r="BB4" s="88"/>
      <c r="BC4" s="70"/>
    </row>
    <row r="5" spans="1:56" ht="15.75" customHeight="1" thickBot="1" x14ac:dyDescent="0.25">
      <c r="A5" s="3"/>
      <c r="B5" s="35"/>
      <c r="C5" s="138" t="s">
        <v>83</v>
      </c>
      <c r="D5" s="160" t="s">
        <v>84</v>
      </c>
      <c r="E5" s="155" t="s">
        <v>85</v>
      </c>
      <c r="F5" s="139" t="s">
        <v>84</v>
      </c>
      <c r="G5" s="140" t="s">
        <v>85</v>
      </c>
      <c r="H5" s="139" t="s">
        <v>84</v>
      </c>
      <c r="I5" s="140" t="s">
        <v>85</v>
      </c>
      <c r="J5" s="139" t="s">
        <v>84</v>
      </c>
      <c r="K5" s="140" t="s">
        <v>85</v>
      </c>
      <c r="L5" s="139" t="s">
        <v>84</v>
      </c>
      <c r="M5" s="140" t="s">
        <v>85</v>
      </c>
      <c r="N5" s="139" t="s">
        <v>84</v>
      </c>
      <c r="O5" s="140" t="s">
        <v>85</v>
      </c>
      <c r="P5" s="139" t="s">
        <v>84</v>
      </c>
      <c r="Q5" s="140" t="s">
        <v>85</v>
      </c>
      <c r="R5" s="139" t="s">
        <v>84</v>
      </c>
      <c r="S5" s="140" t="s">
        <v>85</v>
      </c>
      <c r="T5" s="141"/>
      <c r="U5" s="139" t="s">
        <v>84</v>
      </c>
      <c r="V5" s="140" t="s">
        <v>85</v>
      </c>
      <c r="W5" s="139" t="s">
        <v>84</v>
      </c>
      <c r="X5" s="140" t="s">
        <v>85</v>
      </c>
      <c r="Y5" s="139" t="s">
        <v>84</v>
      </c>
      <c r="Z5" s="140" t="s">
        <v>85</v>
      </c>
      <c r="AA5" s="139" t="s">
        <v>84</v>
      </c>
      <c r="AB5" s="140" t="s">
        <v>85</v>
      </c>
      <c r="AC5" s="139" t="s">
        <v>84</v>
      </c>
      <c r="AD5" s="140" t="s">
        <v>85</v>
      </c>
      <c r="AE5" s="139" t="s">
        <v>84</v>
      </c>
      <c r="AF5" s="140" t="s">
        <v>85</v>
      </c>
      <c r="AG5" s="139" t="s">
        <v>84</v>
      </c>
      <c r="AH5" s="140" t="s">
        <v>85</v>
      </c>
      <c r="AI5" s="139" t="s">
        <v>84</v>
      </c>
      <c r="AJ5" s="140" t="s">
        <v>85</v>
      </c>
      <c r="AK5" s="139" t="s">
        <v>84</v>
      </c>
      <c r="AL5" s="140" t="s">
        <v>85</v>
      </c>
      <c r="AM5" s="139" t="s">
        <v>84</v>
      </c>
      <c r="AN5" s="140" t="s">
        <v>85</v>
      </c>
      <c r="AO5" s="139" t="s">
        <v>84</v>
      </c>
      <c r="AP5" s="140" t="s">
        <v>85</v>
      </c>
      <c r="AQ5" s="141"/>
      <c r="AR5" s="139" t="s">
        <v>84</v>
      </c>
      <c r="AS5" s="140" t="s">
        <v>85</v>
      </c>
      <c r="AT5" s="137"/>
      <c r="AU5" s="57"/>
      <c r="AV5" s="57"/>
      <c r="AW5" s="53"/>
      <c r="AX5" s="19"/>
      <c r="AY5" s="19"/>
      <c r="AZ5" s="19"/>
      <c r="BA5" s="19"/>
      <c r="BB5" s="88"/>
      <c r="BC5" s="70"/>
    </row>
    <row r="6" spans="1:56" ht="15.75" customHeight="1" thickBot="1" x14ac:dyDescent="0.25">
      <c r="A6" s="166" t="s">
        <v>26</v>
      </c>
      <c r="B6" s="25">
        <v>1</v>
      </c>
      <c r="C6" s="97">
        <f t="shared" ref="C6:C18" si="0">COUNT(D6:AS6)</f>
        <v>1</v>
      </c>
      <c r="D6" s="161"/>
      <c r="E6" s="259">
        <v>71</v>
      </c>
      <c r="F6" s="265"/>
      <c r="G6" s="266"/>
      <c r="H6" s="262"/>
      <c r="I6" s="117"/>
      <c r="J6" s="106"/>
      <c r="K6" s="107"/>
      <c r="L6" s="106"/>
      <c r="M6" s="107"/>
      <c r="N6" s="106"/>
      <c r="O6" s="107"/>
      <c r="P6" s="106"/>
      <c r="Q6" s="107"/>
      <c r="R6" s="116"/>
      <c r="S6" s="117"/>
      <c r="T6" s="124"/>
      <c r="U6" s="106"/>
      <c r="V6" s="107"/>
      <c r="W6" s="106"/>
      <c r="X6" s="107"/>
      <c r="Y6" s="106"/>
      <c r="Z6" s="107"/>
      <c r="AA6" s="106"/>
      <c r="AB6" s="107"/>
      <c r="AC6" s="106"/>
      <c r="AD6" s="107"/>
      <c r="AE6" s="106"/>
      <c r="AF6" s="107"/>
      <c r="AG6" s="106"/>
      <c r="AH6" s="107"/>
      <c r="AI6" s="106"/>
      <c r="AJ6" s="107"/>
      <c r="AK6" s="106"/>
      <c r="AL6" s="107"/>
      <c r="AM6" s="116"/>
      <c r="AN6" s="117"/>
      <c r="AO6" s="106"/>
      <c r="AP6" s="107"/>
      <c r="AQ6" s="124"/>
      <c r="AR6" s="116"/>
      <c r="AS6" s="117"/>
      <c r="AT6" s="113"/>
      <c r="AU6" s="58">
        <f>IF(COUNT(D6:AT6)&lt;8,AVERAGE(D6:AT6),AVERAGE(SMALL(D6:AT6,1),SMALL(D6:AT6,2),SMALL(D6:AT6,3),SMALL(D6:AT6,4),SMALL(D6:AT6,5),SMALL(D6:AT6,6),SMALL(D6:AT6,7),SMALL(D6:AT6,8)))</f>
        <v>71</v>
      </c>
      <c r="AV6" s="19"/>
      <c r="AW6" s="54">
        <v>12.1</v>
      </c>
      <c r="AX6" s="19"/>
      <c r="AY6" s="75"/>
      <c r="AZ6" s="79" t="s">
        <v>44</v>
      </c>
      <c r="BA6" s="1"/>
      <c r="BB6" s="72" t="s">
        <v>49</v>
      </c>
      <c r="BC6" s="70"/>
    </row>
    <row r="7" spans="1:56" ht="15.75" customHeight="1" thickBot="1" x14ac:dyDescent="0.25">
      <c r="A7" s="144" t="s">
        <v>88</v>
      </c>
      <c r="B7" s="21">
        <v>2</v>
      </c>
      <c r="C7" s="97">
        <f t="shared" si="0"/>
        <v>2</v>
      </c>
      <c r="D7" s="133"/>
      <c r="E7" s="252">
        <v>71</v>
      </c>
      <c r="F7" s="108"/>
      <c r="G7" s="164">
        <v>77</v>
      </c>
      <c r="H7" s="113"/>
      <c r="I7" s="117"/>
      <c r="J7" s="108"/>
      <c r="K7" s="109"/>
      <c r="L7" s="108"/>
      <c r="M7" s="109"/>
      <c r="N7" s="108"/>
      <c r="O7" s="107"/>
      <c r="P7" s="110"/>
      <c r="Q7" s="107"/>
      <c r="R7" s="119"/>
      <c r="S7" s="120"/>
      <c r="T7" s="126"/>
      <c r="U7" s="108"/>
      <c r="V7" s="109"/>
      <c r="W7" s="108"/>
      <c r="X7" s="107"/>
      <c r="Y7" s="110"/>
      <c r="Z7" s="107"/>
      <c r="AA7" s="108"/>
      <c r="AB7" s="109"/>
      <c r="AC7" s="108"/>
      <c r="AD7" s="109"/>
      <c r="AE7" s="108"/>
      <c r="AF7" s="109"/>
      <c r="AG7" s="108"/>
      <c r="AH7" s="109"/>
      <c r="AI7" s="108"/>
      <c r="AJ7" s="109"/>
      <c r="AK7" s="108"/>
      <c r="AL7" s="109"/>
      <c r="AM7" s="119"/>
      <c r="AN7" s="120"/>
      <c r="AO7" s="108"/>
      <c r="AP7" s="109"/>
      <c r="AQ7" s="126"/>
      <c r="AR7" s="119"/>
      <c r="AS7" s="120"/>
      <c r="AT7" s="131"/>
      <c r="AU7" s="58">
        <f>IF(COUNT(E7:AS7)&lt;8,AVERAGE(E7:AS7),AVERAGE(SMALL(E7:AS7,1),SMALL(E7:AS7,2),SMALL(E7:AS7,3),SMALL(E7:AS7,4),SMALL(E7:AS7,5),SMALL(E7:AS7,6),SMALL(E7:AS7,7),SMALL(E7:AS7,8)))</f>
        <v>74</v>
      </c>
      <c r="AV7" s="19"/>
      <c r="AW7" s="52">
        <v>25.2</v>
      </c>
      <c r="AX7" s="19"/>
      <c r="AY7" s="81"/>
      <c r="AZ7" s="79" t="s">
        <v>45</v>
      </c>
      <c r="BA7" s="1"/>
      <c r="BB7" s="72" t="s">
        <v>38</v>
      </c>
      <c r="BC7" s="70"/>
    </row>
    <row r="8" spans="1:56" ht="15.75" customHeight="1" thickBot="1" x14ac:dyDescent="0.25">
      <c r="A8" s="166" t="s">
        <v>24</v>
      </c>
      <c r="B8" s="21">
        <v>3</v>
      </c>
      <c r="C8" s="97">
        <f t="shared" si="0"/>
        <v>2</v>
      </c>
      <c r="D8" s="108"/>
      <c r="E8" s="48">
        <v>75</v>
      </c>
      <c r="F8" s="267"/>
      <c r="G8" s="253">
        <v>75</v>
      </c>
      <c r="H8" s="113"/>
      <c r="I8" s="117"/>
      <c r="J8" s="108"/>
      <c r="K8" s="109"/>
      <c r="L8" s="108"/>
      <c r="M8" s="109"/>
      <c r="N8" s="108"/>
      <c r="O8" s="107"/>
      <c r="P8" s="110"/>
      <c r="Q8" s="107"/>
      <c r="R8" s="119"/>
      <c r="S8" s="120"/>
      <c r="T8" s="126"/>
      <c r="U8" s="108"/>
      <c r="V8" s="109"/>
      <c r="W8" s="108"/>
      <c r="X8" s="107"/>
      <c r="Y8" s="110"/>
      <c r="Z8" s="107"/>
      <c r="AA8" s="108"/>
      <c r="AB8" s="109"/>
      <c r="AC8" s="108"/>
      <c r="AD8" s="109"/>
      <c r="AE8" s="108"/>
      <c r="AF8" s="109"/>
      <c r="AG8" s="108"/>
      <c r="AH8" s="109"/>
      <c r="AI8" s="108"/>
      <c r="AJ8" s="109"/>
      <c r="AK8" s="108"/>
      <c r="AL8" s="109"/>
      <c r="AM8" s="119"/>
      <c r="AN8" s="120"/>
      <c r="AO8" s="108"/>
      <c r="AP8" s="109"/>
      <c r="AQ8" s="126"/>
      <c r="AR8" s="119"/>
      <c r="AS8" s="120"/>
      <c r="AT8" s="131"/>
      <c r="AU8" s="58">
        <f t="shared" ref="AU8:AU18" si="1">IF(COUNT(D8:AT8)&lt;8,AVERAGE(D8:AT8),AVERAGE(SMALL(D8:AT8,1),SMALL(D8:AT8,2),SMALL(D8:AT8,3),SMALL(D8:AT8,4),SMALL(D8:AT8,5),SMALL(D8:AT8,6),SMALL(D8:AT8,7),SMALL(D8:AT8,8)))</f>
        <v>75</v>
      </c>
      <c r="AV8" s="19"/>
      <c r="AW8" s="52">
        <v>27.3</v>
      </c>
      <c r="AX8" s="19"/>
      <c r="AY8" s="74"/>
      <c r="AZ8" s="80" t="s">
        <v>46</v>
      </c>
      <c r="BA8" s="1"/>
      <c r="BB8" s="72" t="s">
        <v>37</v>
      </c>
      <c r="BC8" s="72" t="s">
        <v>48</v>
      </c>
      <c r="BD8" s="1"/>
    </row>
    <row r="9" spans="1:56" ht="15.75" customHeight="1" x14ac:dyDescent="0.2">
      <c r="A9" s="166" t="s">
        <v>28</v>
      </c>
      <c r="B9" s="23">
        <v>4</v>
      </c>
      <c r="C9" s="97">
        <f t="shared" si="0"/>
        <v>1</v>
      </c>
      <c r="D9" s="108"/>
      <c r="E9" s="260">
        <v>77</v>
      </c>
      <c r="F9" s="108"/>
      <c r="G9" s="164"/>
      <c r="H9" s="258"/>
      <c r="I9" s="120"/>
      <c r="J9" s="108"/>
      <c r="K9" s="109"/>
      <c r="L9" s="108"/>
      <c r="M9" s="109"/>
      <c r="N9" s="108"/>
      <c r="O9" s="109"/>
      <c r="P9" s="108"/>
      <c r="Q9" s="109"/>
      <c r="R9" s="119"/>
      <c r="S9" s="120"/>
      <c r="T9" s="126"/>
      <c r="U9" s="108"/>
      <c r="V9" s="109"/>
      <c r="W9" s="108"/>
      <c r="X9" s="109"/>
      <c r="Y9" s="108"/>
      <c r="Z9" s="109"/>
      <c r="AA9" s="108"/>
      <c r="AB9" s="109"/>
      <c r="AC9" s="108"/>
      <c r="AD9" s="109"/>
      <c r="AE9" s="108"/>
      <c r="AF9" s="109"/>
      <c r="AG9" s="108"/>
      <c r="AH9" s="109"/>
      <c r="AI9" s="108"/>
      <c r="AJ9" s="109"/>
      <c r="AK9" s="108"/>
      <c r="AL9" s="109"/>
      <c r="AM9" s="119"/>
      <c r="AN9" s="120"/>
      <c r="AO9" s="108"/>
      <c r="AP9" s="109"/>
      <c r="AQ9" s="126"/>
      <c r="AR9" s="119"/>
      <c r="AS9" s="120"/>
      <c r="AT9" s="131"/>
      <c r="AU9" s="58">
        <f t="shared" si="1"/>
        <v>77</v>
      </c>
      <c r="AV9" s="19"/>
      <c r="AW9" s="52">
        <v>18.5</v>
      </c>
      <c r="AX9" s="19"/>
      <c r="AY9" s="1"/>
      <c r="AZ9" s="19"/>
      <c r="BA9" s="19"/>
      <c r="BB9" s="88"/>
      <c r="BC9" s="70"/>
    </row>
    <row r="10" spans="1:56" ht="15.75" customHeight="1" x14ac:dyDescent="0.2">
      <c r="A10" s="166" t="s">
        <v>11</v>
      </c>
      <c r="B10" s="23">
        <v>5</v>
      </c>
      <c r="C10" s="97">
        <f t="shared" si="0"/>
        <v>2</v>
      </c>
      <c r="D10" s="108"/>
      <c r="E10" s="260">
        <v>79</v>
      </c>
      <c r="F10" s="108"/>
      <c r="G10" s="164">
        <v>78</v>
      </c>
      <c r="H10" s="263"/>
      <c r="I10" s="269"/>
      <c r="J10" s="108"/>
      <c r="K10" s="109"/>
      <c r="L10" s="108"/>
      <c r="M10" s="109"/>
      <c r="N10" s="108"/>
      <c r="O10" s="109"/>
      <c r="P10" s="108"/>
      <c r="Q10" s="109"/>
      <c r="R10" s="119"/>
      <c r="S10" s="120"/>
      <c r="T10" s="126"/>
      <c r="U10" s="108"/>
      <c r="V10" s="109"/>
      <c r="W10" s="108"/>
      <c r="X10" s="109"/>
      <c r="Y10" s="108"/>
      <c r="Z10" s="109"/>
      <c r="AA10" s="108"/>
      <c r="AB10" s="109"/>
      <c r="AC10" s="108"/>
      <c r="AD10" s="109"/>
      <c r="AE10" s="108"/>
      <c r="AF10" s="109"/>
      <c r="AG10" s="108"/>
      <c r="AH10" s="109"/>
      <c r="AI10" s="108"/>
      <c r="AJ10" s="109"/>
      <c r="AK10" s="108"/>
      <c r="AL10" s="109"/>
      <c r="AM10" s="119"/>
      <c r="AN10" s="120"/>
      <c r="AO10" s="108"/>
      <c r="AP10" s="109"/>
      <c r="AQ10" s="126"/>
      <c r="AR10" s="119"/>
      <c r="AS10" s="120"/>
      <c r="AT10" s="131"/>
      <c r="AU10" s="58">
        <f t="shared" si="1"/>
        <v>78.5</v>
      </c>
      <c r="AV10" s="19"/>
      <c r="AW10" s="52">
        <v>16.399999999999999</v>
      </c>
      <c r="AX10" s="19"/>
      <c r="AY10" s="1"/>
      <c r="AZ10" s="19"/>
      <c r="BA10" s="86"/>
      <c r="BB10" s="88"/>
      <c r="BC10" s="70"/>
    </row>
    <row r="11" spans="1:56" ht="15.75" customHeight="1" thickBot="1" x14ac:dyDescent="0.25">
      <c r="A11" s="166" t="s">
        <v>25</v>
      </c>
      <c r="B11" s="21">
        <v>6</v>
      </c>
      <c r="C11" s="97">
        <f t="shared" si="0"/>
        <v>2</v>
      </c>
      <c r="D11" s="108"/>
      <c r="E11" s="260">
        <v>81</v>
      </c>
      <c r="F11" s="108"/>
      <c r="G11" s="164">
        <v>78</v>
      </c>
      <c r="H11" s="258"/>
      <c r="I11" s="156"/>
      <c r="J11" s="108"/>
      <c r="K11" s="109"/>
      <c r="L11" s="108"/>
      <c r="M11" s="109"/>
      <c r="N11" s="108"/>
      <c r="O11" s="109"/>
      <c r="P11" s="108"/>
      <c r="Q11" s="109"/>
      <c r="R11" s="119"/>
      <c r="S11" s="120"/>
      <c r="T11" s="126"/>
      <c r="U11" s="108"/>
      <c r="V11" s="109"/>
      <c r="W11" s="108"/>
      <c r="X11" s="109"/>
      <c r="Y11" s="108"/>
      <c r="Z11" s="109"/>
      <c r="AA11" s="108"/>
      <c r="AB11" s="109"/>
      <c r="AC11" s="108"/>
      <c r="AD11" s="109"/>
      <c r="AE11" s="108"/>
      <c r="AF11" s="109"/>
      <c r="AG11" s="108"/>
      <c r="AH11" s="109"/>
      <c r="AI11" s="108"/>
      <c r="AJ11" s="109"/>
      <c r="AK11" s="108"/>
      <c r="AL11" s="109"/>
      <c r="AM11" s="119"/>
      <c r="AN11" s="120"/>
      <c r="AO11" s="108"/>
      <c r="AP11" s="109"/>
      <c r="AQ11" s="126"/>
      <c r="AR11" s="119"/>
      <c r="AS11" s="120"/>
      <c r="AT11" s="131"/>
      <c r="AU11" s="58">
        <f t="shared" si="1"/>
        <v>79.5</v>
      </c>
      <c r="AV11" s="19"/>
      <c r="AW11" s="52">
        <v>13.5</v>
      </c>
      <c r="AX11" s="19"/>
      <c r="AY11" s="19"/>
      <c r="AZ11" s="19"/>
      <c r="BA11" s="86"/>
      <c r="BB11" s="88"/>
      <c r="BC11" s="70"/>
    </row>
    <row r="12" spans="1:56" ht="15.75" customHeight="1" thickBot="1" x14ac:dyDescent="0.25">
      <c r="A12" s="166" t="s">
        <v>14</v>
      </c>
      <c r="B12" s="21">
        <v>7</v>
      </c>
      <c r="C12" s="97">
        <f t="shared" si="0"/>
        <v>2</v>
      </c>
      <c r="D12" s="108"/>
      <c r="E12" s="260">
        <v>84</v>
      </c>
      <c r="F12" s="108"/>
      <c r="G12" s="164">
        <v>77</v>
      </c>
      <c r="H12" s="113"/>
      <c r="I12" s="117"/>
      <c r="J12" s="106"/>
      <c r="K12" s="107"/>
      <c r="L12" s="110"/>
      <c r="M12" s="107"/>
      <c r="N12" s="110"/>
      <c r="O12" s="107"/>
      <c r="P12" s="110"/>
      <c r="Q12" s="107"/>
      <c r="R12" s="118"/>
      <c r="S12" s="117"/>
      <c r="T12" s="124"/>
      <c r="U12" s="110"/>
      <c r="V12" s="107"/>
      <c r="W12" s="110"/>
      <c r="X12" s="107"/>
      <c r="Y12" s="110"/>
      <c r="Z12" s="107"/>
      <c r="AA12" s="110"/>
      <c r="AB12" s="107"/>
      <c r="AC12" s="110"/>
      <c r="AD12" s="107"/>
      <c r="AE12" s="110"/>
      <c r="AF12" s="107"/>
      <c r="AG12" s="106"/>
      <c r="AH12" s="127"/>
      <c r="AI12" s="108"/>
      <c r="AJ12" s="128"/>
      <c r="AK12" s="108"/>
      <c r="AL12" s="109"/>
      <c r="AM12" s="132"/>
      <c r="AN12" s="120"/>
      <c r="AO12" s="133"/>
      <c r="AP12" s="109"/>
      <c r="AQ12" s="126"/>
      <c r="AR12" s="132"/>
      <c r="AS12" s="120"/>
      <c r="AT12" s="131"/>
      <c r="AU12" s="58">
        <f t="shared" si="1"/>
        <v>80.5</v>
      </c>
      <c r="AV12" s="19"/>
      <c r="AW12" s="52">
        <v>32.799999999999997</v>
      </c>
      <c r="AX12" s="19"/>
      <c r="AY12" s="72"/>
      <c r="AZ12" s="84" t="s">
        <v>47</v>
      </c>
      <c r="BA12" s="1"/>
      <c r="BB12" s="72" t="s">
        <v>36</v>
      </c>
      <c r="BC12" s="70"/>
    </row>
    <row r="13" spans="1:56" ht="15.75" customHeight="1" thickBot="1" x14ac:dyDescent="0.25">
      <c r="A13" s="166" t="s">
        <v>12</v>
      </c>
      <c r="B13" s="23">
        <v>8</v>
      </c>
      <c r="C13" s="97">
        <f t="shared" si="0"/>
        <v>2</v>
      </c>
      <c r="D13" s="108"/>
      <c r="E13" s="260">
        <v>84</v>
      </c>
      <c r="F13" s="108"/>
      <c r="G13" s="164">
        <v>83</v>
      </c>
      <c r="H13" s="258"/>
      <c r="I13" s="120"/>
      <c r="J13" s="108"/>
      <c r="K13" s="109"/>
      <c r="L13" s="108"/>
      <c r="M13" s="109"/>
      <c r="N13" s="108"/>
      <c r="O13" s="109"/>
      <c r="P13" s="108"/>
      <c r="Q13" s="109"/>
      <c r="R13" s="119"/>
      <c r="S13" s="120"/>
      <c r="T13" s="126"/>
      <c r="U13" s="108"/>
      <c r="V13" s="109"/>
      <c r="W13" s="108"/>
      <c r="X13" s="109"/>
      <c r="Y13" s="108"/>
      <c r="Z13" s="109"/>
      <c r="AA13" s="108"/>
      <c r="AB13" s="109"/>
      <c r="AC13" s="108"/>
      <c r="AD13" s="109"/>
      <c r="AE13" s="108"/>
      <c r="AF13" s="109"/>
      <c r="AG13" s="108"/>
      <c r="AH13" s="109"/>
      <c r="AI13" s="108"/>
      <c r="AJ13" s="109"/>
      <c r="AK13" s="108"/>
      <c r="AL13" s="109"/>
      <c r="AM13" s="119"/>
      <c r="AN13" s="120"/>
      <c r="AO13" s="108"/>
      <c r="AP13" s="109"/>
      <c r="AQ13" s="126"/>
      <c r="AR13" s="119"/>
      <c r="AS13" s="120"/>
      <c r="AT13" s="131"/>
      <c r="AU13" s="58">
        <f t="shared" si="1"/>
        <v>83.5</v>
      </c>
      <c r="AV13" s="19"/>
      <c r="AW13" s="52">
        <v>19.3</v>
      </c>
      <c r="AX13" s="19"/>
      <c r="AY13" s="85"/>
      <c r="AZ13" s="2"/>
      <c r="BA13" s="1"/>
      <c r="BB13" s="89"/>
      <c r="BC13" s="83"/>
    </row>
    <row r="14" spans="1:56" ht="15.75" customHeight="1" thickBot="1" x14ac:dyDescent="0.25">
      <c r="A14" s="144" t="s">
        <v>92</v>
      </c>
      <c r="B14" s="21">
        <v>9</v>
      </c>
      <c r="C14" s="97">
        <f t="shared" si="0"/>
        <v>1</v>
      </c>
      <c r="D14" s="108"/>
      <c r="E14" s="260"/>
      <c r="F14" s="108"/>
      <c r="G14" s="164">
        <v>84</v>
      </c>
      <c r="H14" s="262"/>
      <c r="I14" s="117"/>
      <c r="J14" s="106"/>
      <c r="K14" s="107"/>
      <c r="L14" s="110"/>
      <c r="M14" s="107"/>
      <c r="N14" s="110"/>
      <c r="O14" s="107"/>
      <c r="P14" s="110"/>
      <c r="Q14" s="107"/>
      <c r="R14" s="118"/>
      <c r="S14" s="117"/>
      <c r="T14" s="124"/>
      <c r="U14" s="110"/>
      <c r="V14" s="107"/>
      <c r="W14" s="110"/>
      <c r="X14" s="107"/>
      <c r="Y14" s="110"/>
      <c r="Z14" s="107"/>
      <c r="AA14" s="110"/>
      <c r="AB14" s="107"/>
      <c r="AC14" s="110"/>
      <c r="AD14" s="107"/>
      <c r="AE14" s="110"/>
      <c r="AF14" s="107"/>
      <c r="AG14" s="106"/>
      <c r="AH14" s="127"/>
      <c r="AI14" s="106"/>
      <c r="AJ14" s="127"/>
      <c r="AK14" s="106"/>
      <c r="AL14" s="107"/>
      <c r="AM14" s="118"/>
      <c r="AN14" s="117"/>
      <c r="AO14" s="110"/>
      <c r="AP14" s="107"/>
      <c r="AQ14" s="124"/>
      <c r="AR14" s="118"/>
      <c r="AS14" s="117"/>
      <c r="AT14" s="113"/>
      <c r="AU14" s="58">
        <f t="shared" si="1"/>
        <v>84</v>
      </c>
      <c r="AV14" s="19"/>
      <c r="AW14" s="60">
        <v>21.7</v>
      </c>
      <c r="AX14" s="19"/>
      <c r="AY14" s="85"/>
      <c r="AZ14" s="2"/>
      <c r="BA14" s="1"/>
      <c r="BB14" s="89"/>
      <c r="BC14" s="83"/>
    </row>
    <row r="15" spans="1:56" ht="15.75" customHeight="1" x14ac:dyDescent="0.2">
      <c r="A15" s="144" t="s">
        <v>89</v>
      </c>
      <c r="B15" s="21">
        <v>10</v>
      </c>
      <c r="C15" s="97">
        <f t="shared" si="0"/>
        <v>2</v>
      </c>
      <c r="D15" s="108"/>
      <c r="E15" s="260">
        <v>81</v>
      </c>
      <c r="F15" s="108"/>
      <c r="G15" s="164">
        <v>89</v>
      </c>
      <c r="H15" s="262"/>
      <c r="I15" s="117"/>
      <c r="J15" s="106"/>
      <c r="K15" s="107"/>
      <c r="L15" s="110"/>
      <c r="M15" s="107"/>
      <c r="N15" s="110"/>
      <c r="O15" s="107"/>
      <c r="P15" s="110"/>
      <c r="Q15" s="107"/>
      <c r="R15" s="118"/>
      <c r="S15" s="117"/>
      <c r="T15" s="124"/>
      <c r="U15" s="110"/>
      <c r="V15" s="107"/>
      <c r="W15" s="110"/>
      <c r="X15" s="107"/>
      <c r="Y15" s="110"/>
      <c r="Z15" s="107"/>
      <c r="AA15" s="110"/>
      <c r="AB15" s="107"/>
      <c r="AC15" s="110"/>
      <c r="AD15" s="107"/>
      <c r="AE15" s="110"/>
      <c r="AF15" s="107"/>
      <c r="AG15" s="106"/>
      <c r="AH15" s="127"/>
      <c r="AI15" s="106"/>
      <c r="AJ15" s="127"/>
      <c r="AK15" s="106"/>
      <c r="AL15" s="107"/>
      <c r="AM15" s="118"/>
      <c r="AN15" s="117"/>
      <c r="AO15" s="110"/>
      <c r="AP15" s="107"/>
      <c r="AQ15" s="124"/>
      <c r="AR15" s="118"/>
      <c r="AS15" s="117"/>
      <c r="AT15" s="113"/>
      <c r="AU15" s="58">
        <f t="shared" si="1"/>
        <v>85</v>
      </c>
      <c r="AV15" s="19"/>
      <c r="AW15" s="52">
        <v>28.9</v>
      </c>
      <c r="AX15" s="19"/>
      <c r="AY15" s="19"/>
      <c r="AZ15" s="19"/>
      <c r="BA15" s="19"/>
      <c r="BB15" s="88"/>
      <c r="BC15" s="70"/>
    </row>
    <row r="16" spans="1:56" ht="15.75" customHeight="1" thickBot="1" x14ac:dyDescent="0.25">
      <c r="A16" s="166" t="s">
        <v>13</v>
      </c>
      <c r="B16" s="21">
        <v>11</v>
      </c>
      <c r="C16" s="97">
        <f t="shared" si="0"/>
        <v>2</v>
      </c>
      <c r="D16" s="108"/>
      <c r="E16" s="260">
        <v>89</v>
      </c>
      <c r="F16" s="108"/>
      <c r="G16" s="164">
        <v>84</v>
      </c>
      <c r="H16" s="113"/>
      <c r="I16" s="117"/>
      <c r="J16" s="108"/>
      <c r="K16" s="109"/>
      <c r="L16" s="108"/>
      <c r="M16" s="107"/>
      <c r="N16" s="110"/>
      <c r="O16" s="107"/>
      <c r="P16" s="110"/>
      <c r="Q16" s="107"/>
      <c r="R16" s="118"/>
      <c r="S16" s="117"/>
      <c r="T16" s="124"/>
      <c r="U16" s="108"/>
      <c r="V16" s="107"/>
      <c r="W16" s="110"/>
      <c r="X16" s="107"/>
      <c r="Y16" s="110"/>
      <c r="Z16" s="107"/>
      <c r="AA16" s="110"/>
      <c r="AB16" s="107"/>
      <c r="AC16" s="108"/>
      <c r="AD16" s="109"/>
      <c r="AE16" s="108"/>
      <c r="AF16" s="109"/>
      <c r="AG16" s="108"/>
      <c r="AH16" s="109"/>
      <c r="AI16" s="108"/>
      <c r="AJ16" s="109"/>
      <c r="AK16" s="108"/>
      <c r="AL16" s="109"/>
      <c r="AM16" s="119"/>
      <c r="AN16" s="120"/>
      <c r="AO16" s="108"/>
      <c r="AP16" s="109"/>
      <c r="AQ16" s="126"/>
      <c r="AR16" s="119"/>
      <c r="AS16" s="120"/>
      <c r="AT16" s="131"/>
      <c r="AU16" s="58">
        <f t="shared" si="1"/>
        <v>86.5</v>
      </c>
      <c r="AV16" s="19"/>
      <c r="AW16" s="52">
        <v>24.3</v>
      </c>
      <c r="AX16" s="19"/>
      <c r="AY16" s="19"/>
      <c r="AZ16" s="19"/>
      <c r="BA16" s="19"/>
      <c r="BB16" s="88"/>
      <c r="BC16" s="70"/>
    </row>
    <row r="17" spans="1:57" ht="15.75" customHeight="1" thickBot="1" x14ac:dyDescent="0.25">
      <c r="A17" s="3" t="s">
        <v>90</v>
      </c>
      <c r="B17" s="21">
        <v>12</v>
      </c>
      <c r="C17" s="97">
        <f t="shared" si="0"/>
        <v>2</v>
      </c>
      <c r="D17" s="108"/>
      <c r="E17" s="260">
        <v>95</v>
      </c>
      <c r="F17" s="108"/>
      <c r="G17" s="164">
        <v>85</v>
      </c>
      <c r="H17" s="258"/>
      <c r="I17" s="117"/>
      <c r="J17" s="106"/>
      <c r="K17" s="107"/>
      <c r="L17" s="110"/>
      <c r="M17" s="107"/>
      <c r="N17" s="110"/>
      <c r="O17" s="107"/>
      <c r="P17" s="110"/>
      <c r="Q17" s="107"/>
      <c r="R17" s="118"/>
      <c r="S17" s="117"/>
      <c r="T17" s="124"/>
      <c r="U17" s="110"/>
      <c r="V17" s="107"/>
      <c r="W17" s="110"/>
      <c r="X17" s="107"/>
      <c r="Y17" s="110"/>
      <c r="Z17" s="107"/>
      <c r="AA17" s="110"/>
      <c r="AB17" s="107"/>
      <c r="AC17" s="110"/>
      <c r="AD17" s="107"/>
      <c r="AE17" s="110"/>
      <c r="AF17" s="107"/>
      <c r="AG17" s="106"/>
      <c r="AH17" s="107"/>
      <c r="AI17" s="108"/>
      <c r="AJ17" s="109"/>
      <c r="AK17" s="108"/>
      <c r="AL17" s="107"/>
      <c r="AM17" s="118"/>
      <c r="AN17" s="117"/>
      <c r="AO17" s="110"/>
      <c r="AP17" s="107"/>
      <c r="AQ17" s="124"/>
      <c r="AR17" s="132"/>
      <c r="AS17" s="120"/>
      <c r="AT17" s="131"/>
      <c r="AU17" s="58">
        <f t="shared" si="1"/>
        <v>90</v>
      </c>
      <c r="AV17" s="19"/>
      <c r="AW17" s="52">
        <v>36</v>
      </c>
      <c r="AX17" s="19"/>
      <c r="AY17" s="19"/>
      <c r="AZ17" s="19"/>
      <c r="BA17" s="1"/>
      <c r="BB17" s="90" t="s">
        <v>39</v>
      </c>
      <c r="BC17" s="73"/>
    </row>
    <row r="18" spans="1:57" ht="15.75" customHeight="1" thickBot="1" x14ac:dyDescent="0.25">
      <c r="A18" s="146" t="s">
        <v>91</v>
      </c>
      <c r="B18" s="21">
        <v>13</v>
      </c>
      <c r="C18" s="97">
        <f t="shared" si="0"/>
        <v>2</v>
      </c>
      <c r="D18" s="108"/>
      <c r="E18" s="260">
        <v>96</v>
      </c>
      <c r="F18" s="108"/>
      <c r="G18" s="164">
        <v>95</v>
      </c>
      <c r="H18" s="258"/>
      <c r="I18" s="117"/>
      <c r="J18" s="106"/>
      <c r="K18" s="107"/>
      <c r="L18" s="110"/>
      <c r="M18" s="107"/>
      <c r="N18" s="110"/>
      <c r="O18" s="107"/>
      <c r="P18" s="110"/>
      <c r="Q18" s="107"/>
      <c r="R18" s="118"/>
      <c r="S18" s="117"/>
      <c r="T18" s="124"/>
      <c r="U18" s="110"/>
      <c r="V18" s="107"/>
      <c r="W18" s="110"/>
      <c r="X18" s="107"/>
      <c r="Y18" s="110"/>
      <c r="Z18" s="107"/>
      <c r="AA18" s="110"/>
      <c r="AB18" s="107"/>
      <c r="AC18" s="110"/>
      <c r="AD18" s="107"/>
      <c r="AE18" s="110"/>
      <c r="AF18" s="107"/>
      <c r="AG18" s="106"/>
      <c r="AH18" s="127"/>
      <c r="AI18" s="108"/>
      <c r="AJ18" s="128"/>
      <c r="AK18" s="108"/>
      <c r="AL18" s="107"/>
      <c r="AM18" s="118"/>
      <c r="AN18" s="117"/>
      <c r="AO18" s="110"/>
      <c r="AP18" s="107"/>
      <c r="AQ18" s="124"/>
      <c r="AR18" s="132"/>
      <c r="AS18" s="120"/>
      <c r="AT18" s="131"/>
      <c r="AU18" s="58">
        <f t="shared" si="1"/>
        <v>95.5</v>
      </c>
      <c r="AV18" s="19"/>
      <c r="AW18" s="52"/>
      <c r="AX18" s="19"/>
      <c r="AY18" s="19"/>
      <c r="AZ18" s="19"/>
      <c r="BA18" s="19"/>
      <c r="BB18" s="88"/>
      <c r="BC18" s="70"/>
    </row>
    <row r="19" spans="1:57" s="20" customFormat="1" ht="15.75" customHeight="1" thickBot="1" x14ac:dyDescent="0.25">
      <c r="A19" s="144"/>
      <c r="B19" s="23">
        <v>14</v>
      </c>
      <c r="C19" s="97">
        <f t="shared" ref="C19:C22" si="2">COUNT(D19:AS19)</f>
        <v>0</v>
      </c>
      <c r="D19" s="108"/>
      <c r="E19" s="260"/>
      <c r="F19" s="108"/>
      <c r="G19" s="109"/>
      <c r="H19" s="258"/>
      <c r="I19" s="120"/>
      <c r="J19" s="108"/>
      <c r="K19" s="109"/>
      <c r="L19" s="108"/>
      <c r="M19" s="109"/>
      <c r="N19" s="108"/>
      <c r="O19" s="109"/>
      <c r="P19" s="108"/>
      <c r="Q19" s="109"/>
      <c r="R19" s="119"/>
      <c r="S19" s="120"/>
      <c r="T19" s="126"/>
      <c r="U19" s="108"/>
      <c r="V19" s="109"/>
      <c r="W19" s="108"/>
      <c r="X19" s="109"/>
      <c r="Y19" s="108"/>
      <c r="Z19" s="109"/>
      <c r="AA19" s="108"/>
      <c r="AB19" s="109"/>
      <c r="AC19" s="108"/>
      <c r="AD19" s="109"/>
      <c r="AE19" s="108"/>
      <c r="AF19" s="109"/>
      <c r="AG19" s="108"/>
      <c r="AH19" s="128"/>
      <c r="AI19" s="108"/>
      <c r="AJ19" s="128"/>
      <c r="AK19" s="108"/>
      <c r="AL19" s="109"/>
      <c r="AM19" s="132"/>
      <c r="AN19" s="120"/>
      <c r="AO19" s="133"/>
      <c r="AP19" s="109"/>
      <c r="AQ19" s="126"/>
      <c r="AR19" s="132"/>
      <c r="AS19" s="120"/>
      <c r="AT19" s="131"/>
      <c r="AU19" s="58" t="e">
        <f t="shared" ref="AU19:AU22" si="3">IF(COUNT(D19:AT19)&lt;8,AVERAGE(D19:AT19),AVERAGE(SMALL(D19:AT19,1),SMALL(D19:AT19,2),SMALL(D19:AT19,3),SMALL(D19:AT19,4),SMALL(D19:AT19,5),SMALL(D19:AT19,6),SMALL(D19:AT19,7),SMALL(D19:AT19,8)))</f>
        <v>#DIV/0!</v>
      </c>
      <c r="AV19" s="45"/>
      <c r="AW19" s="52"/>
      <c r="AX19" s="45"/>
      <c r="AY19" s="45"/>
      <c r="AZ19" s="45"/>
      <c r="BA19" s="1"/>
      <c r="BB19" s="90" t="s">
        <v>40</v>
      </c>
      <c r="BC19" s="73"/>
    </row>
    <row r="20" spans="1:57" ht="15.75" customHeight="1" thickBot="1" x14ac:dyDescent="0.25">
      <c r="A20" s="255"/>
      <c r="B20" s="21">
        <v>15</v>
      </c>
      <c r="C20" s="97">
        <f t="shared" si="2"/>
        <v>0</v>
      </c>
      <c r="D20" s="108"/>
      <c r="E20" s="260"/>
      <c r="F20" s="108"/>
      <c r="G20" s="109"/>
      <c r="H20" s="113"/>
      <c r="I20" s="117"/>
      <c r="J20" s="108"/>
      <c r="K20" s="109"/>
      <c r="L20" s="108"/>
      <c r="M20" s="109"/>
      <c r="N20" s="108"/>
      <c r="O20" s="107"/>
      <c r="P20" s="110"/>
      <c r="Q20" s="107"/>
      <c r="R20" s="119"/>
      <c r="S20" s="120"/>
      <c r="T20" s="126"/>
      <c r="U20" s="108"/>
      <c r="V20" s="109"/>
      <c r="W20" s="108"/>
      <c r="X20" s="107"/>
      <c r="Y20" s="110"/>
      <c r="Z20" s="107"/>
      <c r="AA20" s="108"/>
      <c r="AB20" s="109"/>
      <c r="AC20" s="108"/>
      <c r="AD20" s="109"/>
      <c r="AE20" s="108"/>
      <c r="AF20" s="109"/>
      <c r="AG20" s="108"/>
      <c r="AH20" s="109"/>
      <c r="AI20" s="108"/>
      <c r="AJ20" s="109"/>
      <c r="AK20" s="108"/>
      <c r="AL20" s="109"/>
      <c r="AM20" s="119"/>
      <c r="AN20" s="120"/>
      <c r="AO20" s="108"/>
      <c r="AP20" s="109"/>
      <c r="AQ20" s="126"/>
      <c r="AR20" s="119"/>
      <c r="AS20" s="120"/>
      <c r="AT20" s="131"/>
      <c r="AU20" s="58" t="e">
        <f t="shared" si="3"/>
        <v>#DIV/0!</v>
      </c>
      <c r="AV20" s="19"/>
      <c r="AW20" s="52"/>
      <c r="AX20" s="19"/>
      <c r="AY20" s="19"/>
      <c r="AZ20" s="19"/>
      <c r="BA20" s="19"/>
      <c r="BB20" s="88"/>
      <c r="BC20" s="70"/>
    </row>
    <row r="21" spans="1:57" ht="15.75" customHeight="1" thickBot="1" x14ac:dyDescent="0.25">
      <c r="B21" s="21">
        <v>16</v>
      </c>
      <c r="C21" s="97">
        <f t="shared" si="2"/>
        <v>0</v>
      </c>
      <c r="D21" s="108"/>
      <c r="E21" s="37"/>
      <c r="F21" s="268"/>
      <c r="G21" s="254"/>
      <c r="H21" s="113"/>
      <c r="I21" s="117"/>
      <c r="J21" s="108"/>
      <c r="K21" s="109"/>
      <c r="L21" s="108"/>
      <c r="M21" s="109"/>
      <c r="N21" s="108"/>
      <c r="O21" s="107"/>
      <c r="P21" s="110"/>
      <c r="Q21" s="107"/>
      <c r="R21" s="119"/>
      <c r="S21" s="120"/>
      <c r="T21" s="126"/>
      <c r="U21" s="108"/>
      <c r="V21" s="109"/>
      <c r="W21" s="108"/>
      <c r="X21" s="107"/>
      <c r="Y21" s="110"/>
      <c r="Z21" s="107"/>
      <c r="AA21" s="108"/>
      <c r="AB21" s="109"/>
      <c r="AC21" s="108"/>
      <c r="AD21" s="109"/>
      <c r="AE21" s="108"/>
      <c r="AF21" s="109"/>
      <c r="AG21" s="108"/>
      <c r="AH21" s="109"/>
      <c r="AI21" s="108"/>
      <c r="AJ21" s="109"/>
      <c r="AK21" s="108"/>
      <c r="AL21" s="109"/>
      <c r="AM21" s="119"/>
      <c r="AN21" s="120"/>
      <c r="AO21" s="108"/>
      <c r="AP21" s="109"/>
      <c r="AQ21" s="126"/>
      <c r="AR21" s="119"/>
      <c r="AS21" s="120"/>
      <c r="AT21" s="131"/>
      <c r="AU21" s="58" t="e">
        <f t="shared" si="3"/>
        <v>#DIV/0!</v>
      </c>
      <c r="AV21" s="19"/>
      <c r="AW21" s="52"/>
      <c r="AX21" s="19"/>
      <c r="AY21" s="19"/>
      <c r="AZ21" s="19"/>
      <c r="BA21" s="1"/>
      <c r="BB21" s="90" t="s">
        <v>41</v>
      </c>
      <c r="BC21" s="73"/>
      <c r="BE21" s="82"/>
    </row>
    <row r="22" spans="1:57" ht="15.75" customHeight="1" thickBot="1" x14ac:dyDescent="0.25">
      <c r="B22" s="21">
        <v>17</v>
      </c>
      <c r="C22" s="97">
        <f t="shared" si="2"/>
        <v>0</v>
      </c>
      <c r="D22" s="108"/>
      <c r="E22" s="37"/>
      <c r="F22" s="268"/>
      <c r="G22" s="254"/>
      <c r="H22" s="258"/>
      <c r="I22" s="117"/>
      <c r="J22" s="106"/>
      <c r="K22" s="107"/>
      <c r="L22" s="110"/>
      <c r="M22" s="107"/>
      <c r="N22" s="108"/>
      <c r="O22" s="107"/>
      <c r="P22" s="110"/>
      <c r="Q22" s="107"/>
      <c r="R22" s="119"/>
      <c r="S22" s="120"/>
      <c r="T22" s="126"/>
      <c r="U22" s="108"/>
      <c r="V22" s="109"/>
      <c r="W22" s="108"/>
      <c r="X22" s="107"/>
      <c r="Y22" s="110"/>
      <c r="Z22" s="107"/>
      <c r="AA22" s="108"/>
      <c r="AB22" s="109"/>
      <c r="AC22" s="108"/>
      <c r="AD22" s="109"/>
      <c r="AE22" s="108"/>
      <c r="AF22" s="109"/>
      <c r="AG22" s="108"/>
      <c r="AH22" s="109"/>
      <c r="AI22" s="108"/>
      <c r="AJ22" s="109"/>
      <c r="AK22" s="108"/>
      <c r="AL22" s="109"/>
      <c r="AM22" s="119"/>
      <c r="AN22" s="120"/>
      <c r="AO22" s="108"/>
      <c r="AP22" s="109"/>
      <c r="AQ22" s="126"/>
      <c r="AR22" s="119"/>
      <c r="AS22" s="120"/>
      <c r="AT22" s="131"/>
      <c r="AU22" s="58" t="e">
        <f t="shared" si="3"/>
        <v>#DIV/0!</v>
      </c>
      <c r="AV22" s="19"/>
      <c r="AW22" s="52"/>
      <c r="AX22" s="19"/>
      <c r="AY22" s="19"/>
      <c r="AZ22" s="19"/>
      <c r="BA22" s="19"/>
      <c r="BB22" s="91"/>
      <c r="BC22" s="70"/>
    </row>
    <row r="23" spans="1:57" ht="15.75" customHeight="1" thickBot="1" x14ac:dyDescent="0.25">
      <c r="A23" s="166"/>
      <c r="B23" s="21">
        <v>18</v>
      </c>
      <c r="C23" s="97">
        <f t="shared" ref="C23:C26" si="4">COUNT(D23:AS23)</f>
        <v>0</v>
      </c>
      <c r="D23" s="108"/>
      <c r="E23" s="260"/>
      <c r="F23" s="108"/>
      <c r="G23" s="109"/>
      <c r="H23" s="113"/>
      <c r="I23" s="254"/>
      <c r="J23" s="108"/>
      <c r="K23" s="109"/>
      <c r="L23" s="108"/>
      <c r="M23" s="109"/>
      <c r="N23" s="108"/>
      <c r="O23" s="107"/>
      <c r="P23" s="110"/>
      <c r="Q23" s="107"/>
      <c r="R23" s="119"/>
      <c r="S23" s="120"/>
      <c r="T23" s="126"/>
      <c r="U23" s="108"/>
      <c r="V23" s="109"/>
      <c r="W23" s="108"/>
      <c r="X23" s="107"/>
      <c r="Y23" s="110"/>
      <c r="Z23" s="107"/>
      <c r="AA23" s="108"/>
      <c r="AB23" s="109"/>
      <c r="AC23" s="108"/>
      <c r="AD23" s="109"/>
      <c r="AE23" s="108"/>
      <c r="AF23" s="109"/>
      <c r="AG23" s="108"/>
      <c r="AH23" s="109"/>
      <c r="AI23" s="108"/>
      <c r="AJ23" s="109"/>
      <c r="AK23" s="108"/>
      <c r="AL23" s="109"/>
      <c r="AM23" s="119"/>
      <c r="AN23" s="120"/>
      <c r="AO23" s="108"/>
      <c r="AP23" s="109"/>
      <c r="AQ23" s="126"/>
      <c r="AR23" s="119"/>
      <c r="AS23" s="120"/>
      <c r="AT23" s="131"/>
      <c r="AU23" s="58" t="e">
        <f t="shared" ref="AU23:AU25" si="5">IF(COUNT(D23:AT23)&lt;8,AVERAGE(D23:AT23),AVERAGE(SMALL(D23:AT23,1),SMALL(D23:AT23,2),SMALL(D23:AT23,3),SMALL(D23:AT23,4),SMALL(D23:AT23,5),SMALL(D23:AT23,6),SMALL(D23:AT23,7),SMALL(D23:AT23,8)))</f>
        <v>#DIV/0!</v>
      </c>
      <c r="AV23" s="19"/>
      <c r="AW23" s="52"/>
      <c r="AX23" s="19"/>
      <c r="AY23" s="19"/>
      <c r="AZ23" s="19"/>
      <c r="BA23" s="1"/>
      <c r="BB23" s="85" t="s">
        <v>50</v>
      </c>
      <c r="BC23" s="71"/>
    </row>
    <row r="24" spans="1:57" ht="15.75" customHeight="1" thickBot="1" x14ac:dyDescent="0.25">
      <c r="B24" s="21">
        <v>19</v>
      </c>
      <c r="C24" s="97">
        <f t="shared" si="4"/>
        <v>0</v>
      </c>
      <c r="D24" s="108"/>
      <c r="E24" s="260"/>
      <c r="F24" s="108"/>
      <c r="G24" s="109"/>
      <c r="H24" s="258"/>
      <c r="I24" s="120"/>
      <c r="J24" s="108"/>
      <c r="K24" s="109"/>
      <c r="L24" s="108"/>
      <c r="M24" s="109"/>
      <c r="N24" s="108"/>
      <c r="O24" s="107"/>
      <c r="P24" s="110"/>
      <c r="Q24" s="107"/>
      <c r="R24" s="119"/>
      <c r="S24" s="120"/>
      <c r="T24" s="126"/>
      <c r="U24" s="108"/>
      <c r="V24" s="109"/>
      <c r="W24" s="108"/>
      <c r="X24" s="107"/>
      <c r="Y24" s="110"/>
      <c r="Z24" s="107"/>
      <c r="AA24" s="108"/>
      <c r="AB24" s="109"/>
      <c r="AC24" s="108"/>
      <c r="AD24" s="109"/>
      <c r="AE24" s="108"/>
      <c r="AF24" s="109"/>
      <c r="AG24" s="108"/>
      <c r="AH24" s="109"/>
      <c r="AI24" s="108"/>
      <c r="AJ24" s="109"/>
      <c r="AK24" s="108"/>
      <c r="AL24" s="109"/>
      <c r="AM24" s="119"/>
      <c r="AN24" s="120"/>
      <c r="AO24" s="108"/>
      <c r="AP24" s="109"/>
      <c r="AQ24" s="126"/>
      <c r="AR24" s="119"/>
      <c r="AS24" s="120"/>
      <c r="AT24" s="131"/>
      <c r="AU24" s="58" t="e">
        <f t="shared" si="5"/>
        <v>#DIV/0!</v>
      </c>
      <c r="AV24" s="19"/>
      <c r="AW24" s="52"/>
      <c r="AX24" s="19"/>
      <c r="AY24" s="19"/>
      <c r="AZ24" s="19"/>
      <c r="BA24" s="19"/>
      <c r="BB24" s="88"/>
      <c r="BC24" s="70"/>
    </row>
    <row r="25" spans="1:57" ht="15.75" customHeight="1" thickBot="1" x14ac:dyDescent="0.25">
      <c r="A25" s="49"/>
      <c r="B25" s="23">
        <v>20</v>
      </c>
      <c r="C25" s="97">
        <f t="shared" si="4"/>
        <v>0</v>
      </c>
      <c r="D25" s="108"/>
      <c r="E25" s="260"/>
      <c r="F25" s="108"/>
      <c r="G25" s="109"/>
      <c r="H25" s="258"/>
      <c r="I25" s="120"/>
      <c r="J25" s="108"/>
      <c r="K25" s="109"/>
      <c r="L25" s="108"/>
      <c r="M25" s="109"/>
      <c r="N25" s="108"/>
      <c r="O25" s="109"/>
      <c r="P25" s="108"/>
      <c r="Q25" s="109"/>
      <c r="R25" s="119"/>
      <c r="S25" s="120"/>
      <c r="T25" s="126"/>
      <c r="U25" s="108"/>
      <c r="V25" s="109"/>
      <c r="W25" s="108"/>
      <c r="X25" s="109"/>
      <c r="Y25" s="108"/>
      <c r="Z25" s="109"/>
      <c r="AA25" s="108"/>
      <c r="AB25" s="109"/>
      <c r="AC25" s="108"/>
      <c r="AD25" s="109"/>
      <c r="AE25" s="108"/>
      <c r="AF25" s="109"/>
      <c r="AG25" s="108"/>
      <c r="AH25" s="109"/>
      <c r="AI25" s="108"/>
      <c r="AJ25" s="109"/>
      <c r="AK25" s="108"/>
      <c r="AL25" s="109"/>
      <c r="AM25" s="119"/>
      <c r="AN25" s="120"/>
      <c r="AO25" s="108"/>
      <c r="AP25" s="109"/>
      <c r="AQ25" s="126"/>
      <c r="AR25" s="119"/>
      <c r="AS25" s="120"/>
      <c r="AT25" s="131"/>
      <c r="AU25" s="58" t="e">
        <f t="shared" si="5"/>
        <v>#DIV/0!</v>
      </c>
      <c r="AV25" s="19"/>
      <c r="AW25" s="60"/>
      <c r="AX25" s="19"/>
      <c r="AY25" s="19"/>
      <c r="AZ25" s="19"/>
      <c r="BA25" s="1"/>
      <c r="BB25" s="85" t="s">
        <v>42</v>
      </c>
      <c r="BC25" s="71"/>
    </row>
    <row r="26" spans="1:57" ht="15.75" customHeight="1" thickBot="1" x14ac:dyDescent="0.25">
      <c r="A26" s="49"/>
      <c r="B26" s="21"/>
      <c r="C26" s="97">
        <f t="shared" si="4"/>
        <v>0</v>
      </c>
      <c r="D26" s="114"/>
      <c r="E26" s="261"/>
      <c r="F26" s="114"/>
      <c r="G26" s="115"/>
      <c r="H26" s="264"/>
      <c r="I26" s="122"/>
      <c r="J26" s="123"/>
      <c r="K26" s="112"/>
      <c r="L26" s="111"/>
      <c r="M26" s="112"/>
      <c r="N26" s="111"/>
      <c r="O26" s="112"/>
      <c r="P26" s="111"/>
      <c r="Q26" s="112"/>
      <c r="R26" s="121"/>
      <c r="S26" s="122"/>
      <c r="T26" s="124"/>
      <c r="U26" s="111"/>
      <c r="V26" s="112"/>
      <c r="W26" s="111"/>
      <c r="X26" s="112"/>
      <c r="Y26" s="111"/>
      <c r="Z26" s="112"/>
      <c r="AA26" s="111"/>
      <c r="AB26" s="112"/>
      <c r="AC26" s="111"/>
      <c r="AD26" s="112"/>
      <c r="AE26" s="111"/>
      <c r="AF26" s="112"/>
      <c r="AG26" s="123"/>
      <c r="AH26" s="129"/>
      <c r="AI26" s="114"/>
      <c r="AJ26" s="130"/>
      <c r="AK26" s="114"/>
      <c r="AL26" s="112"/>
      <c r="AM26" s="121"/>
      <c r="AN26" s="122"/>
      <c r="AO26" s="111"/>
      <c r="AP26" s="112"/>
      <c r="AQ26" s="124"/>
      <c r="AR26" s="135"/>
      <c r="AS26" s="136"/>
      <c r="AT26" s="131"/>
      <c r="AU26" s="59"/>
      <c r="AV26" s="19"/>
      <c r="AW26" s="51"/>
      <c r="AX26" s="19"/>
      <c r="AY26" s="19"/>
      <c r="AZ26" s="19"/>
      <c r="BA26" s="1"/>
      <c r="BB26" s="85" t="s">
        <v>43</v>
      </c>
      <c r="BC26" s="71"/>
    </row>
    <row r="27" spans="1:57" ht="15.75" customHeight="1" thickBot="1" x14ac:dyDescent="0.25">
      <c r="A27" s="32" t="s">
        <v>8</v>
      </c>
      <c r="B27" s="21"/>
      <c r="C27" s="22">
        <f>SUM(C6:C25)</f>
        <v>23</v>
      </c>
      <c r="D27" s="21"/>
      <c r="E27" s="21"/>
      <c r="F27" s="48"/>
      <c r="G27" s="48"/>
      <c r="H27" s="97"/>
      <c r="I27" s="97"/>
      <c r="J27" s="26"/>
      <c r="K27" s="48"/>
      <c r="L27" s="48"/>
      <c r="M27" s="48"/>
      <c r="N27" s="48"/>
      <c r="O27" s="48"/>
      <c r="P27" s="48"/>
      <c r="Q27" s="48"/>
      <c r="R27" s="97"/>
      <c r="S27" s="97"/>
      <c r="T27" s="24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26"/>
      <c r="AH27" s="93"/>
      <c r="AI27" s="93"/>
      <c r="AJ27" s="93"/>
      <c r="AK27" s="26"/>
      <c r="AL27" s="48"/>
      <c r="AM27" s="97"/>
      <c r="AN27" s="97"/>
      <c r="AO27" s="48"/>
      <c r="AP27" s="48"/>
      <c r="AQ27" s="24"/>
      <c r="AR27" s="97"/>
      <c r="AS27" s="97"/>
      <c r="AT27" s="98"/>
      <c r="AU27" s="59"/>
      <c r="AV27" s="19"/>
      <c r="AW27" s="51"/>
      <c r="AX27" s="19"/>
      <c r="AY27" s="19"/>
      <c r="AZ27" s="19"/>
      <c r="BA27" s="1"/>
      <c r="BB27" s="85" t="s">
        <v>51</v>
      </c>
      <c r="BC27" s="71"/>
    </row>
    <row r="28" spans="1:57" ht="15.75" customHeight="1" x14ac:dyDescent="0.2">
      <c r="A28" s="32" t="s">
        <v>5</v>
      </c>
      <c r="B28" s="21"/>
      <c r="C28" s="22"/>
      <c r="D28" s="21">
        <f t="shared" ref="D28:S28" si="6">COUNT(D6:D25)</f>
        <v>0</v>
      </c>
      <c r="E28" s="21">
        <f t="shared" si="6"/>
        <v>12</v>
      </c>
      <c r="F28" s="21">
        <f t="shared" si="6"/>
        <v>0</v>
      </c>
      <c r="G28" s="21">
        <f t="shared" si="6"/>
        <v>11</v>
      </c>
      <c r="H28" s="97">
        <f t="shared" si="6"/>
        <v>0</v>
      </c>
      <c r="I28" s="97">
        <f t="shared" si="6"/>
        <v>0</v>
      </c>
      <c r="J28" s="48">
        <f t="shared" si="6"/>
        <v>0</v>
      </c>
      <c r="K28" s="48">
        <f t="shared" si="6"/>
        <v>0</v>
      </c>
      <c r="L28" s="48">
        <f t="shared" si="6"/>
        <v>0</v>
      </c>
      <c r="M28" s="48">
        <f t="shared" si="6"/>
        <v>0</v>
      </c>
      <c r="N28" s="48">
        <f t="shared" si="6"/>
        <v>0</v>
      </c>
      <c r="O28" s="48">
        <f t="shared" si="6"/>
        <v>0</v>
      </c>
      <c r="P28" s="48">
        <f t="shared" si="6"/>
        <v>0</v>
      </c>
      <c r="Q28" s="48">
        <f t="shared" si="6"/>
        <v>0</v>
      </c>
      <c r="R28" s="97">
        <f t="shared" si="6"/>
        <v>0</v>
      </c>
      <c r="S28" s="97">
        <f t="shared" si="6"/>
        <v>0</v>
      </c>
      <c r="T28" s="24"/>
      <c r="U28" s="48">
        <f t="shared" ref="U28:AP28" si="7">COUNT(U6:U25)</f>
        <v>0</v>
      </c>
      <c r="V28" s="48">
        <f t="shared" si="7"/>
        <v>0</v>
      </c>
      <c r="W28" s="48">
        <f t="shared" si="7"/>
        <v>0</v>
      </c>
      <c r="X28" s="48">
        <f t="shared" si="7"/>
        <v>0</v>
      </c>
      <c r="Y28" s="48">
        <f t="shared" si="7"/>
        <v>0</v>
      </c>
      <c r="Z28" s="48">
        <f t="shared" si="7"/>
        <v>0</v>
      </c>
      <c r="AA28" s="48">
        <f t="shared" si="7"/>
        <v>0</v>
      </c>
      <c r="AB28" s="48">
        <f t="shared" si="7"/>
        <v>0</v>
      </c>
      <c r="AC28" s="48">
        <f t="shared" si="7"/>
        <v>0</v>
      </c>
      <c r="AD28" s="48">
        <f t="shared" si="7"/>
        <v>0</v>
      </c>
      <c r="AE28" s="48">
        <f t="shared" si="7"/>
        <v>0</v>
      </c>
      <c r="AF28" s="48">
        <f t="shared" si="7"/>
        <v>0</v>
      </c>
      <c r="AG28" s="48">
        <f t="shared" si="7"/>
        <v>0</v>
      </c>
      <c r="AH28" s="48">
        <f t="shared" si="7"/>
        <v>0</v>
      </c>
      <c r="AI28" s="48">
        <f t="shared" si="7"/>
        <v>0</v>
      </c>
      <c r="AJ28" s="48">
        <f t="shared" si="7"/>
        <v>0</v>
      </c>
      <c r="AK28" s="48">
        <f t="shared" si="7"/>
        <v>0</v>
      </c>
      <c r="AL28" s="48">
        <f t="shared" si="7"/>
        <v>0</v>
      </c>
      <c r="AM28" s="97">
        <f t="shared" si="7"/>
        <v>0</v>
      </c>
      <c r="AN28" s="97">
        <f t="shared" si="7"/>
        <v>0</v>
      </c>
      <c r="AO28" s="97">
        <f t="shared" si="7"/>
        <v>0</v>
      </c>
      <c r="AP28" s="97">
        <f t="shared" si="7"/>
        <v>0</v>
      </c>
      <c r="AQ28" s="24"/>
      <c r="AR28" s="97">
        <f>COUNT(AR6:AR25)</f>
        <v>0</v>
      </c>
      <c r="AS28" s="97">
        <f>COUNT(AS6:AS25)</f>
        <v>0</v>
      </c>
      <c r="AT28" s="97"/>
      <c r="AU28" s="59"/>
      <c r="AV28" s="19"/>
      <c r="AW28" s="51"/>
      <c r="AX28" s="19"/>
      <c r="AY28" s="19"/>
      <c r="AZ28" s="19"/>
      <c r="BA28" s="19"/>
      <c r="BB28" s="88"/>
      <c r="BC28" s="70"/>
    </row>
    <row r="29" spans="1:57" ht="15.75" customHeight="1" thickBot="1" x14ac:dyDescent="0.25">
      <c r="A29" s="32" t="s">
        <v>9</v>
      </c>
      <c r="B29" s="27"/>
      <c r="C29" s="28"/>
      <c r="D29" s="29"/>
      <c r="E29" s="29">
        <f>AVERAGE(E6:E25)</f>
        <v>81.916666666666671</v>
      </c>
      <c r="F29" s="48"/>
      <c r="G29" s="99">
        <f>AVERAGE(G6:G25)</f>
        <v>82.272727272727266</v>
      </c>
      <c r="H29" s="99"/>
      <c r="I29" s="99" t="e">
        <f>AVERAGE(I6:I25)</f>
        <v>#DIV/0!</v>
      </c>
      <c r="J29" s="94"/>
      <c r="K29" s="94" t="e">
        <f>AVERAGE(K6:K25)</f>
        <v>#DIV/0!</v>
      </c>
      <c r="L29" s="94"/>
      <c r="M29" s="94" t="e">
        <f>AVERAGE(M6:M25)</f>
        <v>#DIV/0!</v>
      </c>
      <c r="N29" s="48"/>
      <c r="O29" s="94" t="e">
        <f>AVERAGE(O6:O25)</f>
        <v>#DIV/0!</v>
      </c>
      <c r="P29" s="94"/>
      <c r="Q29" s="99" t="e">
        <f>AVERAGE(Q6:Q25)</f>
        <v>#DIV/0!</v>
      </c>
      <c r="R29" s="99"/>
      <c r="S29" s="99" t="e">
        <f>AVERAGE(S6:S25)</f>
        <v>#DIV/0!</v>
      </c>
      <c r="T29" s="95"/>
      <c r="U29" s="94"/>
      <c r="V29" s="94" t="e">
        <f>AVERAGE(V6:V25)</f>
        <v>#DIV/0!</v>
      </c>
      <c r="W29" s="94"/>
      <c r="X29" s="94" t="e">
        <f>AVERAGE(X6:X25)</f>
        <v>#DIV/0!</v>
      </c>
      <c r="Y29" s="94"/>
      <c r="Z29" s="94" t="e">
        <f>AVERAGE(Z6:Z25)</f>
        <v>#DIV/0!</v>
      </c>
      <c r="AA29" s="94"/>
      <c r="AB29" s="94" t="e">
        <f>AVERAGE(AB6:AB25)</f>
        <v>#DIV/0!</v>
      </c>
      <c r="AC29" s="94"/>
      <c r="AD29" s="94" t="e">
        <f>AVERAGE(AD6:AD25)</f>
        <v>#DIV/0!</v>
      </c>
      <c r="AE29" s="94"/>
      <c r="AF29" s="94" t="e">
        <f>AVERAGE(AF6:AF25)</f>
        <v>#DIV/0!</v>
      </c>
      <c r="AG29" s="94"/>
      <c r="AH29" s="94" t="e">
        <f>AVERAGE(AH6:AH25)</f>
        <v>#DIV/0!</v>
      </c>
      <c r="AI29" s="94"/>
      <c r="AJ29" s="94" t="e">
        <f>AVERAGE(AJ6:AJ25)</f>
        <v>#DIV/0!</v>
      </c>
      <c r="AK29" s="94"/>
      <c r="AL29" s="94" t="e">
        <f>AVERAGE(AL6:AL25)</f>
        <v>#DIV/0!</v>
      </c>
      <c r="AM29" s="99"/>
      <c r="AN29" s="99" t="e">
        <f>AVERAGE(AN6:AN25)</f>
        <v>#DIV/0!</v>
      </c>
      <c r="AO29" s="99"/>
      <c r="AP29" s="99" t="e">
        <f>AVERAGE(AP6:AP25)</f>
        <v>#DIV/0!</v>
      </c>
      <c r="AQ29" s="95"/>
      <c r="AR29" s="99"/>
      <c r="AS29" s="99" t="e">
        <f>AVERAGE(AS6:AS25)</f>
        <v>#DIV/0!</v>
      </c>
      <c r="AT29" s="99"/>
      <c r="AU29" s="38"/>
      <c r="AV29" s="19"/>
      <c r="AW29" s="51"/>
      <c r="AX29" s="19"/>
      <c r="AY29" s="19"/>
      <c r="AZ29" s="19"/>
      <c r="BA29" s="19"/>
      <c r="BB29" s="88"/>
      <c r="BC29" s="70"/>
    </row>
    <row r="30" spans="1:57" ht="15.75" customHeight="1" thickBot="1" x14ac:dyDescent="0.25">
      <c r="A30" s="40" t="s">
        <v>29</v>
      </c>
      <c r="B30" s="30"/>
      <c r="C30" s="30"/>
      <c r="D30" s="30"/>
      <c r="E30" s="30"/>
      <c r="F30" s="30"/>
      <c r="G30" s="30"/>
      <c r="H30" s="30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7"/>
      <c r="AT30" s="37"/>
      <c r="AU30" s="39" t="e">
        <f>AVERAGE(AU6:AU25)</f>
        <v>#DIV/0!</v>
      </c>
      <c r="AV30" s="19"/>
      <c r="AW30" s="51"/>
      <c r="AX30" s="19"/>
      <c r="AY30" s="19"/>
      <c r="AZ30" s="19"/>
      <c r="BA30" s="19"/>
      <c r="BB30" s="88"/>
      <c r="BC30" s="70"/>
    </row>
    <row r="31" spans="1:57" ht="15.75" customHeight="1" x14ac:dyDescent="0.2">
      <c r="A31" s="46" t="s">
        <v>32</v>
      </c>
      <c r="B31" s="30"/>
      <c r="C31" s="30"/>
      <c r="D31" s="30"/>
      <c r="E31" s="30"/>
      <c r="F31" s="30"/>
      <c r="G31" s="37"/>
      <c r="H31" s="37"/>
      <c r="I31" s="19"/>
      <c r="J31" s="64" t="s">
        <v>87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103"/>
      <c r="AG31" s="61"/>
      <c r="AH31" s="61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1"/>
      <c r="AV31" s="19"/>
      <c r="AW31" s="51"/>
      <c r="AX31" s="19"/>
      <c r="AY31" s="19"/>
      <c r="AZ31" s="19"/>
      <c r="BA31" s="19"/>
      <c r="BB31" s="88"/>
      <c r="BC31" s="70"/>
    </row>
    <row r="32" spans="1:57" ht="15.75" customHeight="1" thickBot="1" x14ac:dyDescent="0.25">
      <c r="A32" s="251" t="s">
        <v>30</v>
      </c>
      <c r="B32" s="30"/>
      <c r="C32" s="30"/>
      <c r="D32" s="30"/>
      <c r="E32" s="30"/>
      <c r="F32" s="30"/>
      <c r="G32" s="37"/>
      <c r="H32" s="37"/>
      <c r="I32" s="19"/>
      <c r="J32" s="67" t="s">
        <v>35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  <c r="AF32" s="103"/>
      <c r="AG32" s="61"/>
      <c r="AH32" s="61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4"/>
      <c r="AV32" s="19"/>
      <c r="AW32" s="51"/>
      <c r="AX32" s="19"/>
      <c r="AY32" s="19"/>
      <c r="AZ32" s="19"/>
      <c r="BA32" s="19"/>
      <c r="BB32" s="88"/>
      <c r="BC32" s="70"/>
    </row>
    <row r="33" spans="1:55" ht="15.75" customHeight="1" thickBot="1" x14ac:dyDescent="0.25">
      <c r="A33" s="251" t="s">
        <v>31</v>
      </c>
      <c r="B33" s="35"/>
      <c r="C33" s="35"/>
      <c r="D33" s="35"/>
      <c r="E33" s="35"/>
      <c r="F33" s="35"/>
      <c r="G33" s="35"/>
      <c r="H33" s="35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6"/>
      <c r="AV33" s="57"/>
      <c r="AW33" s="53"/>
      <c r="AX33" s="57"/>
      <c r="AY33" s="57"/>
      <c r="AZ33" s="57"/>
      <c r="BA33" s="57"/>
      <c r="BB33" s="92"/>
      <c r="BC33" s="78"/>
    </row>
    <row r="34" spans="1:55" ht="15.75" customHeight="1" thickBot="1" x14ac:dyDescent="0.25">
      <c r="A34" s="76" t="s">
        <v>34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92"/>
      <c r="BC34" s="78"/>
    </row>
    <row r="40" spans="1:55" x14ac:dyDescent="0.2">
      <c r="A40" s="149"/>
      <c r="B40" s="96"/>
    </row>
    <row r="41" spans="1:55" x14ac:dyDescent="0.2">
      <c r="A41" s="149"/>
      <c r="B41" s="96"/>
    </row>
    <row r="42" spans="1:55" x14ac:dyDescent="0.2">
      <c r="A42" s="149"/>
      <c r="B42" s="96"/>
    </row>
    <row r="43" spans="1:55" x14ac:dyDescent="0.2">
      <c r="A43" s="149"/>
      <c r="B43" s="96"/>
    </row>
    <row r="44" spans="1:55" x14ac:dyDescent="0.2">
      <c r="A44" s="149"/>
      <c r="B44" s="96"/>
    </row>
    <row r="45" spans="1:55" x14ac:dyDescent="0.2">
      <c r="A45" s="149"/>
      <c r="B45" s="96"/>
    </row>
  </sheetData>
  <sortState ref="B7:B18">
    <sortCondition ref="B6"/>
  </sortState>
  <mergeCells count="41">
    <mergeCell ref="L4:M4"/>
    <mergeCell ref="N4:O4"/>
    <mergeCell ref="P4:Q4"/>
    <mergeCell ref="R4:S4"/>
    <mergeCell ref="U4:V4"/>
    <mergeCell ref="W4:X4"/>
    <mergeCell ref="AI4:AJ4"/>
    <mergeCell ref="AK4:AL4"/>
    <mergeCell ref="AM4:AN4"/>
    <mergeCell ref="AO4:AP4"/>
    <mergeCell ref="Y4:Z4"/>
    <mergeCell ref="AA4:AB4"/>
    <mergeCell ref="AC4:AD4"/>
    <mergeCell ref="AE4:AF4"/>
    <mergeCell ref="AG4:AH4"/>
    <mergeCell ref="AR4:AS4"/>
    <mergeCell ref="A1:AU1"/>
    <mergeCell ref="D4:E4"/>
    <mergeCell ref="F4:G4"/>
    <mergeCell ref="H4:I4"/>
    <mergeCell ref="J4:K4"/>
    <mergeCell ref="AG3:AH3"/>
    <mergeCell ref="AE3:AF3"/>
    <mergeCell ref="AC3:AD3"/>
    <mergeCell ref="AA3:AB3"/>
    <mergeCell ref="Y3:Z3"/>
    <mergeCell ref="AR3:AS3"/>
    <mergeCell ref="AO3:AP3"/>
    <mergeCell ref="AM3:AN3"/>
    <mergeCell ref="AK3:AL3"/>
    <mergeCell ref="AI3:AJ3"/>
    <mergeCell ref="L3:M3"/>
    <mergeCell ref="J3:K3"/>
    <mergeCell ref="H3:I3"/>
    <mergeCell ref="F3:G3"/>
    <mergeCell ref="D3:E3"/>
    <mergeCell ref="W3:X3"/>
    <mergeCell ref="U3:V3"/>
    <mergeCell ref="R3:S3"/>
    <mergeCell ref="P3:Q3"/>
    <mergeCell ref="N3:O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5"/>
  <sheetViews>
    <sheetView workbookViewId="0">
      <selection sqref="A1:AU1"/>
    </sheetView>
  </sheetViews>
  <sheetFormatPr defaultRowHeight="12.75" x14ac:dyDescent="0.2"/>
  <cols>
    <col min="1" max="1" width="24.140625" style="148" customWidth="1"/>
    <col min="2" max="2" width="7.140625" style="18" customWidth="1"/>
    <col min="3" max="3" width="6.140625" style="18" customWidth="1"/>
    <col min="4" max="5" width="4.7109375" style="18" customWidth="1"/>
    <col min="6" max="9" width="4.5703125" style="18" customWidth="1"/>
    <col min="10" max="11" width="5.140625" style="18" customWidth="1"/>
    <col min="12" max="13" width="4.7109375" style="18" customWidth="1"/>
    <col min="14" max="15" width="5" style="18" customWidth="1"/>
    <col min="16" max="20" width="4.5703125" style="18" customWidth="1"/>
    <col min="21" max="22" width="4.85546875" style="18" customWidth="1"/>
    <col min="23" max="32" width="4.5703125" style="18" customWidth="1"/>
    <col min="33" max="45" width="4.7109375" style="18" customWidth="1"/>
    <col min="46" max="46" width="10.42578125" style="18" bestFit="1" customWidth="1"/>
    <col min="47" max="47" width="14" style="18" customWidth="1"/>
    <col min="48" max="48" width="0.140625" style="18" customWidth="1"/>
    <col min="49" max="49" width="9.140625" style="18" customWidth="1"/>
    <col min="50" max="50" width="0.140625" style="18" customWidth="1"/>
    <col min="51" max="51" width="9.140625" style="18" hidden="1" customWidth="1"/>
    <col min="52" max="52" width="18.140625" style="18" customWidth="1"/>
    <col min="53" max="54" width="11.140625" style="18" customWidth="1"/>
    <col min="55" max="55" width="25.28515625" style="18" customWidth="1"/>
    <col min="56" max="59" width="9.140625" style="18" customWidth="1"/>
    <col min="60" max="60" width="0.140625" style="18" customWidth="1"/>
    <col min="61" max="63" width="9.140625" style="18" customWidth="1"/>
    <col min="64" max="64" width="0.85546875" style="18" customWidth="1"/>
    <col min="65" max="66" width="9.140625" style="18" customWidth="1"/>
    <col min="67" max="67" width="1.28515625" style="18" customWidth="1"/>
    <col min="68" max="81" width="9.140625" style="18" customWidth="1"/>
    <col min="82" max="16384" width="9.140625" style="18"/>
  </cols>
  <sheetData>
    <row r="1" spans="1:56" ht="18.75" thickBot="1" x14ac:dyDescent="0.3">
      <c r="A1" s="338" t="s">
        <v>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40"/>
      <c r="AV1" s="55"/>
      <c r="AW1" s="55"/>
      <c r="AX1" s="55"/>
      <c r="AY1" s="55"/>
      <c r="AZ1" s="55"/>
      <c r="BA1" s="55"/>
      <c r="BB1" s="87"/>
      <c r="BC1" s="77"/>
    </row>
    <row r="2" spans="1:56" ht="16.5" thickBot="1" x14ac:dyDescent="0.3">
      <c r="A2" s="150" t="s">
        <v>82</v>
      </c>
      <c r="B2" s="151"/>
      <c r="C2" s="152"/>
      <c r="D2" s="151"/>
      <c r="E2" s="15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19"/>
      <c r="AW2" s="19"/>
      <c r="AX2" s="19"/>
      <c r="AY2" s="19"/>
      <c r="AZ2" s="19"/>
      <c r="BA2" s="19"/>
      <c r="BB2" s="88"/>
      <c r="BC2" s="70"/>
    </row>
    <row r="3" spans="1:56" ht="13.5" thickBot="1" x14ac:dyDescent="0.25">
      <c r="A3" s="143" t="s">
        <v>0</v>
      </c>
      <c r="B3" s="102" t="s">
        <v>3</v>
      </c>
      <c r="C3" s="102" t="s">
        <v>6</v>
      </c>
      <c r="D3" s="360">
        <v>1</v>
      </c>
      <c r="E3" s="361"/>
      <c r="F3" s="358">
        <v>2</v>
      </c>
      <c r="G3" s="359"/>
      <c r="H3" s="356">
        <v>3</v>
      </c>
      <c r="I3" s="357"/>
      <c r="J3" s="356">
        <v>4</v>
      </c>
      <c r="K3" s="357"/>
      <c r="L3" s="356">
        <v>5</v>
      </c>
      <c r="M3" s="357"/>
      <c r="N3" s="356">
        <v>6</v>
      </c>
      <c r="O3" s="357"/>
      <c r="P3" s="356">
        <v>7</v>
      </c>
      <c r="Q3" s="357"/>
      <c r="R3" s="356">
        <v>8</v>
      </c>
      <c r="S3" s="357"/>
      <c r="T3" s="100">
        <v>9</v>
      </c>
      <c r="U3" s="356">
        <v>10</v>
      </c>
      <c r="V3" s="357"/>
      <c r="W3" s="356">
        <v>11</v>
      </c>
      <c r="X3" s="357"/>
      <c r="Y3" s="356">
        <v>12</v>
      </c>
      <c r="Z3" s="357"/>
      <c r="AA3" s="356">
        <v>13</v>
      </c>
      <c r="AB3" s="357"/>
      <c r="AC3" s="356">
        <v>14</v>
      </c>
      <c r="AD3" s="357"/>
      <c r="AE3" s="356">
        <v>15</v>
      </c>
      <c r="AF3" s="357"/>
      <c r="AG3" s="356">
        <v>16</v>
      </c>
      <c r="AH3" s="357"/>
      <c r="AI3" s="356">
        <v>17</v>
      </c>
      <c r="AJ3" s="357"/>
      <c r="AK3" s="356">
        <v>18</v>
      </c>
      <c r="AL3" s="357"/>
      <c r="AM3" s="356">
        <v>19</v>
      </c>
      <c r="AN3" s="357"/>
      <c r="AO3" s="356">
        <v>20</v>
      </c>
      <c r="AP3" s="357"/>
      <c r="AQ3" s="100">
        <v>21</v>
      </c>
      <c r="AR3" s="362">
        <v>22</v>
      </c>
      <c r="AS3" s="363"/>
      <c r="AT3" s="104" t="s">
        <v>27</v>
      </c>
      <c r="AU3" s="33" t="s">
        <v>1</v>
      </c>
      <c r="AV3" s="19"/>
      <c r="AW3" s="19"/>
      <c r="AX3" s="19"/>
      <c r="AY3" s="19"/>
      <c r="AZ3" s="19"/>
      <c r="BA3" s="19"/>
      <c r="BB3" s="88"/>
      <c r="BC3" s="70"/>
    </row>
    <row r="4" spans="1:56" s="19" customFormat="1" ht="13.5" thickBot="1" x14ac:dyDescent="0.25">
      <c r="A4" s="101"/>
      <c r="B4" s="105" t="s">
        <v>4</v>
      </c>
      <c r="C4" s="105" t="s">
        <v>7</v>
      </c>
      <c r="D4" s="341" t="s">
        <v>52</v>
      </c>
      <c r="E4" s="342"/>
      <c r="F4" s="341" t="s">
        <v>53</v>
      </c>
      <c r="G4" s="343"/>
      <c r="H4" s="344" t="s">
        <v>54</v>
      </c>
      <c r="I4" s="345"/>
      <c r="J4" s="344" t="s">
        <v>55</v>
      </c>
      <c r="K4" s="345"/>
      <c r="L4" s="344" t="s">
        <v>56</v>
      </c>
      <c r="M4" s="345"/>
      <c r="N4" s="344" t="s">
        <v>57</v>
      </c>
      <c r="O4" s="345"/>
      <c r="P4" s="344" t="s">
        <v>58</v>
      </c>
      <c r="Q4" s="345"/>
      <c r="R4" s="344" t="s">
        <v>59</v>
      </c>
      <c r="S4" s="345"/>
      <c r="T4" s="125" t="s">
        <v>60</v>
      </c>
      <c r="U4" s="344" t="s">
        <v>61</v>
      </c>
      <c r="V4" s="345"/>
      <c r="W4" s="344" t="s">
        <v>62</v>
      </c>
      <c r="X4" s="345"/>
      <c r="Y4" s="344" t="s">
        <v>63</v>
      </c>
      <c r="Z4" s="345"/>
      <c r="AA4" s="344" t="s">
        <v>64</v>
      </c>
      <c r="AB4" s="345"/>
      <c r="AC4" s="344" t="s">
        <v>65</v>
      </c>
      <c r="AD4" s="345"/>
      <c r="AE4" s="344" t="s">
        <v>66</v>
      </c>
      <c r="AF4" s="345"/>
      <c r="AG4" s="344" t="s">
        <v>67</v>
      </c>
      <c r="AH4" s="345"/>
      <c r="AI4" s="344" t="s">
        <v>68</v>
      </c>
      <c r="AJ4" s="345"/>
      <c r="AK4" s="344" t="s">
        <v>69</v>
      </c>
      <c r="AL4" s="345"/>
      <c r="AM4" s="344" t="s">
        <v>70</v>
      </c>
      <c r="AN4" s="345"/>
      <c r="AO4" s="344" t="s">
        <v>71</v>
      </c>
      <c r="AP4" s="345"/>
      <c r="AQ4" s="125" t="s">
        <v>72</v>
      </c>
      <c r="AR4" s="346" t="s">
        <v>73</v>
      </c>
      <c r="AS4" s="347"/>
      <c r="AT4" s="134" t="s">
        <v>74</v>
      </c>
      <c r="AU4" s="56" t="s">
        <v>2</v>
      </c>
      <c r="AV4" s="55"/>
      <c r="AW4" s="50" t="s">
        <v>33</v>
      </c>
      <c r="BB4" s="88"/>
      <c r="BC4" s="70"/>
    </row>
    <row r="5" spans="1:56" ht="15.75" customHeight="1" thickBot="1" x14ac:dyDescent="0.25">
      <c r="A5" s="3"/>
      <c r="B5" s="35"/>
      <c r="C5" s="138" t="s">
        <v>83</v>
      </c>
      <c r="D5" s="160" t="s">
        <v>84</v>
      </c>
      <c r="E5" s="155" t="s">
        <v>85</v>
      </c>
      <c r="F5" s="139" t="s">
        <v>84</v>
      </c>
      <c r="G5" s="140" t="s">
        <v>85</v>
      </c>
      <c r="H5" s="139" t="s">
        <v>84</v>
      </c>
      <c r="I5" s="140" t="s">
        <v>85</v>
      </c>
      <c r="J5" s="139" t="s">
        <v>84</v>
      </c>
      <c r="K5" s="140" t="s">
        <v>85</v>
      </c>
      <c r="L5" s="139" t="s">
        <v>84</v>
      </c>
      <c r="M5" s="140" t="s">
        <v>85</v>
      </c>
      <c r="N5" s="139" t="s">
        <v>84</v>
      </c>
      <c r="O5" s="140" t="s">
        <v>85</v>
      </c>
      <c r="P5" s="139" t="s">
        <v>84</v>
      </c>
      <c r="Q5" s="140" t="s">
        <v>85</v>
      </c>
      <c r="R5" s="139" t="s">
        <v>84</v>
      </c>
      <c r="S5" s="140" t="s">
        <v>85</v>
      </c>
      <c r="T5" s="141"/>
      <c r="U5" s="139" t="s">
        <v>84</v>
      </c>
      <c r="V5" s="140" t="s">
        <v>85</v>
      </c>
      <c r="W5" s="139" t="s">
        <v>84</v>
      </c>
      <c r="X5" s="140" t="s">
        <v>85</v>
      </c>
      <c r="Y5" s="139" t="s">
        <v>84</v>
      </c>
      <c r="Z5" s="140" t="s">
        <v>85</v>
      </c>
      <c r="AA5" s="139" t="s">
        <v>84</v>
      </c>
      <c r="AB5" s="140" t="s">
        <v>85</v>
      </c>
      <c r="AC5" s="139" t="s">
        <v>84</v>
      </c>
      <c r="AD5" s="140" t="s">
        <v>85</v>
      </c>
      <c r="AE5" s="139" t="s">
        <v>84</v>
      </c>
      <c r="AF5" s="140" t="s">
        <v>85</v>
      </c>
      <c r="AG5" s="139" t="s">
        <v>84</v>
      </c>
      <c r="AH5" s="140" t="s">
        <v>85</v>
      </c>
      <c r="AI5" s="139" t="s">
        <v>84</v>
      </c>
      <c r="AJ5" s="140" t="s">
        <v>85</v>
      </c>
      <c r="AK5" s="139" t="s">
        <v>84</v>
      </c>
      <c r="AL5" s="140" t="s">
        <v>85</v>
      </c>
      <c r="AM5" s="139" t="s">
        <v>84</v>
      </c>
      <c r="AN5" s="140" t="s">
        <v>85</v>
      </c>
      <c r="AO5" s="139" t="s">
        <v>84</v>
      </c>
      <c r="AP5" s="140" t="s">
        <v>85</v>
      </c>
      <c r="AQ5" s="141"/>
      <c r="AR5" s="139" t="s">
        <v>84</v>
      </c>
      <c r="AS5" s="140" t="s">
        <v>85</v>
      </c>
      <c r="AT5" s="137"/>
      <c r="AU5" s="57"/>
      <c r="AV5" s="57"/>
      <c r="AW5" s="53"/>
      <c r="AX5" s="19"/>
      <c r="AY5" s="19"/>
      <c r="AZ5" s="19"/>
      <c r="BA5" s="19"/>
      <c r="BB5" s="88"/>
      <c r="BC5" s="70"/>
    </row>
    <row r="6" spans="1:56" ht="15.75" customHeight="1" thickBot="1" x14ac:dyDescent="0.25">
      <c r="A6" s="166" t="s">
        <v>26</v>
      </c>
      <c r="B6" s="25">
        <v>1</v>
      </c>
      <c r="C6" s="97">
        <f t="shared" ref="C6:C22" si="0">COUNT(D6:AS6)</f>
        <v>1</v>
      </c>
      <c r="D6" s="161"/>
      <c r="E6" s="162">
        <v>71</v>
      </c>
      <c r="F6" s="93"/>
      <c r="G6" s="163"/>
      <c r="H6" s="116"/>
      <c r="I6" s="117"/>
      <c r="J6" s="106"/>
      <c r="K6" s="107"/>
      <c r="L6" s="106"/>
      <c r="M6" s="107"/>
      <c r="N6" s="106"/>
      <c r="O6" s="107"/>
      <c r="P6" s="106"/>
      <c r="Q6" s="107"/>
      <c r="R6" s="116"/>
      <c r="S6" s="117"/>
      <c r="T6" s="124"/>
      <c r="U6" s="106"/>
      <c r="V6" s="107"/>
      <c r="W6" s="106"/>
      <c r="X6" s="107"/>
      <c r="Y6" s="106"/>
      <c r="Z6" s="107"/>
      <c r="AA6" s="106"/>
      <c r="AB6" s="107"/>
      <c r="AC6" s="106"/>
      <c r="AD6" s="107"/>
      <c r="AE6" s="106"/>
      <c r="AF6" s="107"/>
      <c r="AG6" s="106"/>
      <c r="AH6" s="107"/>
      <c r="AI6" s="106"/>
      <c r="AJ6" s="107"/>
      <c r="AK6" s="106"/>
      <c r="AL6" s="107"/>
      <c r="AM6" s="116"/>
      <c r="AN6" s="117"/>
      <c r="AO6" s="106"/>
      <c r="AP6" s="107"/>
      <c r="AQ6" s="124"/>
      <c r="AR6" s="116"/>
      <c r="AS6" s="117"/>
      <c r="AT6" s="113"/>
      <c r="AU6" s="58">
        <f>IF(COUNT(D6:AT6)&lt;8,AVERAGE(D6:AT6),AVERAGE(SMALL(D6:AT6,1),SMALL(D6:AT6,2),SMALL(D6:AT6,3),SMALL(D6:AT6,4),SMALL(D6:AT6,5),SMALL(D6:AT6,6),SMALL(D6:AT6,7),SMALL(D6:AT6,8)))</f>
        <v>71</v>
      </c>
      <c r="AV6" s="19"/>
      <c r="AW6" s="54">
        <v>12.1</v>
      </c>
      <c r="AX6" s="19"/>
      <c r="AY6" s="75"/>
      <c r="AZ6" s="79" t="s">
        <v>44</v>
      </c>
      <c r="BA6" s="1"/>
      <c r="BB6" s="72" t="s">
        <v>49</v>
      </c>
      <c r="BC6" s="70"/>
    </row>
    <row r="7" spans="1:56" ht="15.75" customHeight="1" thickBot="1" x14ac:dyDescent="0.25">
      <c r="A7" s="166" t="s">
        <v>24</v>
      </c>
      <c r="B7" s="21">
        <v>2</v>
      </c>
      <c r="C7" s="97">
        <f t="shared" si="0"/>
        <v>3</v>
      </c>
      <c r="D7" s="133"/>
      <c r="E7" s="109">
        <v>75</v>
      </c>
      <c r="F7" s="158"/>
      <c r="G7" s="251">
        <v>75</v>
      </c>
      <c r="H7" s="118"/>
      <c r="I7" s="117">
        <v>76</v>
      </c>
      <c r="J7" s="108"/>
      <c r="K7" s="109"/>
      <c r="L7" s="108"/>
      <c r="M7" s="109"/>
      <c r="N7" s="108"/>
      <c r="O7" s="107"/>
      <c r="P7" s="110"/>
      <c r="Q7" s="107"/>
      <c r="R7" s="119"/>
      <c r="S7" s="120"/>
      <c r="T7" s="126"/>
      <c r="U7" s="108"/>
      <c r="V7" s="109"/>
      <c r="W7" s="108"/>
      <c r="X7" s="107"/>
      <c r="Y7" s="110"/>
      <c r="Z7" s="107"/>
      <c r="AA7" s="108"/>
      <c r="AB7" s="109"/>
      <c r="AC7" s="108"/>
      <c r="AD7" s="109"/>
      <c r="AE7" s="108"/>
      <c r="AF7" s="109"/>
      <c r="AG7" s="108"/>
      <c r="AH7" s="109"/>
      <c r="AI7" s="108"/>
      <c r="AJ7" s="109"/>
      <c r="AK7" s="108"/>
      <c r="AL7" s="109"/>
      <c r="AM7" s="119"/>
      <c r="AN7" s="120"/>
      <c r="AO7" s="108"/>
      <c r="AP7" s="109"/>
      <c r="AQ7" s="126"/>
      <c r="AR7" s="119"/>
      <c r="AS7" s="120"/>
      <c r="AT7" s="131"/>
      <c r="AU7" s="58">
        <f>IF(COUNT(D7:AT7)&lt;8,AVERAGE(D7:AT7),AVERAGE(SMALL(D7:AT7,1),SMALL(D7:AT7,2),SMALL(D7:AT7,3),SMALL(D7:AT7,4),SMALL(D7:AT7,5),SMALL(D7:AT7,6),SMALL(D7:AT7,7),SMALL(D7:AT7,8)))</f>
        <v>75.333333333333329</v>
      </c>
      <c r="AV7" s="19"/>
      <c r="AW7" s="52">
        <v>25.2</v>
      </c>
      <c r="AX7" s="19"/>
      <c r="AY7" s="81"/>
      <c r="AZ7" s="79" t="s">
        <v>45</v>
      </c>
      <c r="BA7" s="1"/>
      <c r="BB7" s="72" t="s">
        <v>38</v>
      </c>
      <c r="BC7" s="70"/>
    </row>
    <row r="8" spans="1:56" ht="15.75" customHeight="1" thickBot="1" x14ac:dyDescent="0.25">
      <c r="A8" s="166" t="s">
        <v>11</v>
      </c>
      <c r="B8" s="21">
        <v>3</v>
      </c>
      <c r="C8" s="97">
        <f t="shared" si="0"/>
        <v>3</v>
      </c>
      <c r="D8" s="108"/>
      <c r="E8" s="107">
        <v>79</v>
      </c>
      <c r="F8" s="154"/>
      <c r="G8" s="164">
        <v>78</v>
      </c>
      <c r="H8" s="118"/>
      <c r="I8" s="256">
        <v>72</v>
      </c>
      <c r="J8" s="108"/>
      <c r="K8" s="109"/>
      <c r="L8" s="108"/>
      <c r="M8" s="109"/>
      <c r="N8" s="108"/>
      <c r="O8" s="107"/>
      <c r="P8" s="110"/>
      <c r="Q8" s="107"/>
      <c r="R8" s="119"/>
      <c r="S8" s="120"/>
      <c r="T8" s="126"/>
      <c r="U8" s="108"/>
      <c r="V8" s="109"/>
      <c r="W8" s="108"/>
      <c r="X8" s="107"/>
      <c r="Y8" s="110"/>
      <c r="Z8" s="107"/>
      <c r="AA8" s="108"/>
      <c r="AB8" s="109"/>
      <c r="AC8" s="108"/>
      <c r="AD8" s="109"/>
      <c r="AE8" s="108"/>
      <c r="AF8" s="109"/>
      <c r="AG8" s="108"/>
      <c r="AH8" s="109"/>
      <c r="AI8" s="108"/>
      <c r="AJ8" s="109"/>
      <c r="AK8" s="108"/>
      <c r="AL8" s="109"/>
      <c r="AM8" s="119"/>
      <c r="AN8" s="120"/>
      <c r="AO8" s="108"/>
      <c r="AP8" s="109"/>
      <c r="AQ8" s="126"/>
      <c r="AR8" s="119"/>
      <c r="AS8" s="120"/>
      <c r="AT8" s="131"/>
      <c r="AU8" s="58">
        <f>IF(COUNT(D8:AT8)&lt;8,AVERAGE(D8:AT8),AVERAGE(SMALL(D8:AT8,1),SMALL(D8:AT8,2),SMALL(D8:AT8,3),SMALL(D8:AT8,4),SMALL(D8:AT8,5),SMALL(D8:AT8,6),SMALL(D8:AT8,7),SMALL(D8:AT8,8)))</f>
        <v>76.333333333333329</v>
      </c>
      <c r="AV8" s="19"/>
      <c r="AW8" s="52">
        <v>27.3</v>
      </c>
      <c r="AX8" s="19"/>
      <c r="AY8" s="74"/>
      <c r="AZ8" s="80" t="s">
        <v>46</v>
      </c>
      <c r="BA8" s="1"/>
      <c r="BB8" s="72" t="s">
        <v>37</v>
      </c>
      <c r="BC8" s="72" t="s">
        <v>48</v>
      </c>
      <c r="BD8" s="1"/>
    </row>
    <row r="9" spans="1:56" ht="15.75" customHeight="1" x14ac:dyDescent="0.2">
      <c r="A9" s="144" t="s">
        <v>88</v>
      </c>
      <c r="B9" s="23">
        <v>4</v>
      </c>
      <c r="C9" s="97">
        <f t="shared" si="0"/>
        <v>3</v>
      </c>
      <c r="D9" s="108"/>
      <c r="E9" s="251">
        <v>71</v>
      </c>
      <c r="F9" s="154"/>
      <c r="G9" s="164">
        <v>77</v>
      </c>
      <c r="H9" s="119"/>
      <c r="I9" s="120">
        <v>86</v>
      </c>
      <c r="J9" s="108"/>
      <c r="K9" s="109"/>
      <c r="L9" s="108"/>
      <c r="M9" s="109"/>
      <c r="N9" s="108"/>
      <c r="O9" s="109"/>
      <c r="P9" s="108"/>
      <c r="Q9" s="109"/>
      <c r="R9" s="119"/>
      <c r="S9" s="120"/>
      <c r="T9" s="126"/>
      <c r="U9" s="108"/>
      <c r="V9" s="109"/>
      <c r="W9" s="108"/>
      <c r="X9" s="109"/>
      <c r="Y9" s="108"/>
      <c r="Z9" s="109"/>
      <c r="AA9" s="108"/>
      <c r="AB9" s="109"/>
      <c r="AC9" s="108"/>
      <c r="AD9" s="109"/>
      <c r="AE9" s="108"/>
      <c r="AF9" s="109"/>
      <c r="AG9" s="108"/>
      <c r="AH9" s="109"/>
      <c r="AI9" s="108"/>
      <c r="AJ9" s="109"/>
      <c r="AK9" s="108"/>
      <c r="AL9" s="109"/>
      <c r="AM9" s="119"/>
      <c r="AN9" s="120"/>
      <c r="AO9" s="108"/>
      <c r="AP9" s="109"/>
      <c r="AQ9" s="126"/>
      <c r="AR9" s="119"/>
      <c r="AS9" s="120"/>
      <c r="AT9" s="131"/>
      <c r="AU9" s="58">
        <f>IF(COUNT(E9:AS9)&lt;8,AVERAGE(E9:AS9),AVERAGE(SMALL(E9:AS9,1),SMALL(E9:AS9,2),SMALL(E9:AS9,3),SMALL(E9:AS9,4),SMALL(E9:AS9,5),SMALL(E9:AS9,6),SMALL(E9:AS9,7),SMALL(E9:AS9,8)))</f>
        <v>78</v>
      </c>
      <c r="AV9" s="19"/>
      <c r="AW9" s="52">
        <v>18.5</v>
      </c>
      <c r="AX9" s="19"/>
      <c r="AY9" s="1"/>
      <c r="AZ9" s="19"/>
      <c r="BA9" s="19"/>
      <c r="BB9" s="88"/>
      <c r="BC9" s="70"/>
    </row>
    <row r="10" spans="1:56" ht="15.75" customHeight="1" x14ac:dyDescent="0.2">
      <c r="A10" s="166" t="s">
        <v>28</v>
      </c>
      <c r="B10" s="23">
        <v>5</v>
      </c>
      <c r="C10" s="97">
        <f t="shared" si="0"/>
        <v>2</v>
      </c>
      <c r="D10" s="108"/>
      <c r="E10" s="109">
        <v>77</v>
      </c>
      <c r="F10" s="154"/>
      <c r="G10" s="164"/>
      <c r="H10" s="157"/>
      <c r="I10" s="120">
        <v>84</v>
      </c>
      <c r="J10" s="108"/>
      <c r="K10" s="109"/>
      <c r="L10" s="108"/>
      <c r="M10" s="109"/>
      <c r="N10" s="108"/>
      <c r="O10" s="109"/>
      <c r="P10" s="108"/>
      <c r="Q10" s="109"/>
      <c r="R10" s="119"/>
      <c r="S10" s="120"/>
      <c r="T10" s="126"/>
      <c r="U10" s="108"/>
      <c r="V10" s="109"/>
      <c r="W10" s="108"/>
      <c r="X10" s="109"/>
      <c r="Y10" s="108"/>
      <c r="Z10" s="109"/>
      <c r="AA10" s="108"/>
      <c r="AB10" s="109"/>
      <c r="AC10" s="108"/>
      <c r="AD10" s="109"/>
      <c r="AE10" s="108"/>
      <c r="AF10" s="109"/>
      <c r="AG10" s="108"/>
      <c r="AH10" s="109"/>
      <c r="AI10" s="108"/>
      <c r="AJ10" s="109"/>
      <c r="AK10" s="108"/>
      <c r="AL10" s="109"/>
      <c r="AM10" s="119"/>
      <c r="AN10" s="120"/>
      <c r="AO10" s="108"/>
      <c r="AP10" s="109"/>
      <c r="AQ10" s="126"/>
      <c r="AR10" s="119"/>
      <c r="AS10" s="120"/>
      <c r="AT10" s="131"/>
      <c r="AU10" s="58">
        <f t="shared" ref="AU10:AU22" si="1">IF(COUNT(D10:AT10)&lt;8,AVERAGE(D10:AT10),AVERAGE(SMALL(D10:AT10,1),SMALL(D10:AT10,2),SMALL(D10:AT10,3),SMALL(D10:AT10,4),SMALL(D10:AT10,5),SMALL(D10:AT10,6),SMALL(D10:AT10,7),SMALL(D10:AT10,8)))</f>
        <v>80.5</v>
      </c>
      <c r="AV10" s="19"/>
      <c r="AW10" s="52">
        <v>16.399999999999999</v>
      </c>
      <c r="AX10" s="19"/>
      <c r="AY10" s="1"/>
      <c r="AZ10" s="19"/>
      <c r="BA10" s="86"/>
      <c r="BB10" s="88"/>
      <c r="BC10" s="70"/>
    </row>
    <row r="11" spans="1:56" ht="15.75" customHeight="1" thickBot="1" x14ac:dyDescent="0.25">
      <c r="A11" s="166" t="s">
        <v>25</v>
      </c>
      <c r="B11" s="21">
        <v>6</v>
      </c>
      <c r="C11" s="97">
        <f t="shared" si="0"/>
        <v>3</v>
      </c>
      <c r="D11" s="108"/>
      <c r="E11" s="109">
        <v>81</v>
      </c>
      <c r="F11" s="154"/>
      <c r="G11" s="165">
        <v>78</v>
      </c>
      <c r="H11" s="22"/>
      <c r="I11" s="156">
        <v>85</v>
      </c>
      <c r="J11" s="108"/>
      <c r="K11" s="109"/>
      <c r="L11" s="108"/>
      <c r="M11" s="109"/>
      <c r="N11" s="108"/>
      <c r="O11" s="109"/>
      <c r="P11" s="108"/>
      <c r="Q11" s="109"/>
      <c r="R11" s="119"/>
      <c r="S11" s="120"/>
      <c r="T11" s="126"/>
      <c r="U11" s="108"/>
      <c r="V11" s="109"/>
      <c r="W11" s="108"/>
      <c r="X11" s="109"/>
      <c r="Y11" s="108"/>
      <c r="Z11" s="109"/>
      <c r="AA11" s="108"/>
      <c r="AB11" s="109"/>
      <c r="AC11" s="108"/>
      <c r="AD11" s="109"/>
      <c r="AE11" s="108"/>
      <c r="AF11" s="109"/>
      <c r="AG11" s="108"/>
      <c r="AH11" s="109"/>
      <c r="AI11" s="108"/>
      <c r="AJ11" s="109"/>
      <c r="AK11" s="108"/>
      <c r="AL11" s="109"/>
      <c r="AM11" s="119"/>
      <c r="AN11" s="120"/>
      <c r="AO11" s="108"/>
      <c r="AP11" s="109"/>
      <c r="AQ11" s="126"/>
      <c r="AR11" s="119"/>
      <c r="AS11" s="120"/>
      <c r="AT11" s="131"/>
      <c r="AU11" s="58">
        <f t="shared" si="1"/>
        <v>81.333333333333329</v>
      </c>
      <c r="AV11" s="19"/>
      <c r="AW11" s="52">
        <v>13.5</v>
      </c>
      <c r="AX11" s="19"/>
      <c r="AY11" s="19"/>
      <c r="AZ11" s="19"/>
      <c r="BA11" s="86"/>
      <c r="BB11" s="88"/>
      <c r="BC11" s="70"/>
    </row>
    <row r="12" spans="1:56" ht="15.75" customHeight="1" thickBot="1" x14ac:dyDescent="0.25">
      <c r="A12" s="166" t="s">
        <v>14</v>
      </c>
      <c r="B12" s="21">
        <v>7</v>
      </c>
      <c r="C12" s="97">
        <f t="shared" si="0"/>
        <v>3</v>
      </c>
      <c r="D12" s="108"/>
      <c r="E12" s="109">
        <v>84</v>
      </c>
      <c r="F12" s="154"/>
      <c r="G12" s="164">
        <v>77</v>
      </c>
      <c r="H12" s="118"/>
      <c r="I12" s="117">
        <v>84</v>
      </c>
      <c r="J12" s="106"/>
      <c r="K12" s="107"/>
      <c r="L12" s="110"/>
      <c r="M12" s="107"/>
      <c r="N12" s="110"/>
      <c r="O12" s="107"/>
      <c r="P12" s="110"/>
      <c r="Q12" s="107"/>
      <c r="R12" s="118"/>
      <c r="S12" s="117"/>
      <c r="T12" s="124"/>
      <c r="U12" s="110"/>
      <c r="V12" s="107"/>
      <c r="W12" s="110"/>
      <c r="X12" s="107"/>
      <c r="Y12" s="110"/>
      <c r="Z12" s="107"/>
      <c r="AA12" s="110"/>
      <c r="AB12" s="107"/>
      <c r="AC12" s="110"/>
      <c r="AD12" s="107"/>
      <c r="AE12" s="110"/>
      <c r="AF12" s="107"/>
      <c r="AG12" s="106"/>
      <c r="AH12" s="127"/>
      <c r="AI12" s="108"/>
      <c r="AJ12" s="128"/>
      <c r="AK12" s="108"/>
      <c r="AL12" s="109"/>
      <c r="AM12" s="132"/>
      <c r="AN12" s="120"/>
      <c r="AO12" s="133"/>
      <c r="AP12" s="109"/>
      <c r="AQ12" s="126"/>
      <c r="AR12" s="132"/>
      <c r="AS12" s="120"/>
      <c r="AT12" s="131"/>
      <c r="AU12" s="58">
        <f t="shared" si="1"/>
        <v>81.666666666666671</v>
      </c>
      <c r="AV12" s="19"/>
      <c r="AW12" s="52">
        <v>32.799999999999997</v>
      </c>
      <c r="AX12" s="19"/>
      <c r="AY12" s="72"/>
      <c r="AZ12" s="84" t="s">
        <v>47</v>
      </c>
      <c r="BA12" s="1"/>
      <c r="BB12" s="72" t="s">
        <v>36</v>
      </c>
      <c r="BC12" s="70"/>
    </row>
    <row r="13" spans="1:56" ht="15.75" customHeight="1" thickBot="1" x14ac:dyDescent="0.25">
      <c r="A13" s="144" t="s">
        <v>92</v>
      </c>
      <c r="B13" s="23">
        <v>8</v>
      </c>
      <c r="C13" s="97">
        <f t="shared" si="0"/>
        <v>2</v>
      </c>
      <c r="D13" s="108"/>
      <c r="E13" s="109"/>
      <c r="F13" s="154"/>
      <c r="G13" s="164">
        <v>84</v>
      </c>
      <c r="H13" s="119"/>
      <c r="I13" s="120">
        <v>83</v>
      </c>
      <c r="J13" s="108"/>
      <c r="K13" s="109"/>
      <c r="L13" s="108"/>
      <c r="M13" s="109"/>
      <c r="N13" s="108"/>
      <c r="O13" s="109"/>
      <c r="P13" s="108"/>
      <c r="Q13" s="109"/>
      <c r="R13" s="119"/>
      <c r="S13" s="120"/>
      <c r="T13" s="126"/>
      <c r="U13" s="108"/>
      <c r="V13" s="109"/>
      <c r="W13" s="108"/>
      <c r="X13" s="109"/>
      <c r="Y13" s="108"/>
      <c r="Z13" s="109"/>
      <c r="AA13" s="108"/>
      <c r="AB13" s="109"/>
      <c r="AC13" s="108"/>
      <c r="AD13" s="109"/>
      <c r="AE13" s="108"/>
      <c r="AF13" s="109"/>
      <c r="AG13" s="108"/>
      <c r="AH13" s="109"/>
      <c r="AI13" s="108"/>
      <c r="AJ13" s="109"/>
      <c r="AK13" s="108"/>
      <c r="AL13" s="109"/>
      <c r="AM13" s="119"/>
      <c r="AN13" s="120"/>
      <c r="AO13" s="108"/>
      <c r="AP13" s="109"/>
      <c r="AQ13" s="126"/>
      <c r="AR13" s="119"/>
      <c r="AS13" s="120"/>
      <c r="AT13" s="131"/>
      <c r="AU13" s="58">
        <f t="shared" si="1"/>
        <v>83.5</v>
      </c>
      <c r="AV13" s="19"/>
      <c r="AW13" s="52">
        <v>19.3</v>
      </c>
      <c r="AX13" s="19"/>
      <c r="AY13" s="85"/>
      <c r="AZ13" s="2"/>
      <c r="BA13" s="1"/>
      <c r="BB13" s="89"/>
      <c r="BC13" s="83"/>
    </row>
    <row r="14" spans="1:56" ht="15.75" customHeight="1" thickBot="1" x14ac:dyDescent="0.25">
      <c r="A14" s="166" t="s">
        <v>12</v>
      </c>
      <c r="B14" s="21">
        <v>9</v>
      </c>
      <c r="C14" s="97">
        <f t="shared" si="0"/>
        <v>3</v>
      </c>
      <c r="D14" s="108"/>
      <c r="E14" s="109">
        <v>84</v>
      </c>
      <c r="F14" s="154"/>
      <c r="G14" s="164">
        <v>83</v>
      </c>
      <c r="H14" s="116"/>
      <c r="I14" s="117">
        <v>88</v>
      </c>
      <c r="J14" s="106"/>
      <c r="K14" s="107"/>
      <c r="L14" s="110"/>
      <c r="M14" s="107"/>
      <c r="N14" s="110"/>
      <c r="O14" s="107"/>
      <c r="P14" s="110"/>
      <c r="Q14" s="107"/>
      <c r="R14" s="118"/>
      <c r="S14" s="117"/>
      <c r="T14" s="124"/>
      <c r="U14" s="110"/>
      <c r="V14" s="107"/>
      <c r="W14" s="110"/>
      <c r="X14" s="107"/>
      <c r="Y14" s="110"/>
      <c r="Z14" s="107"/>
      <c r="AA14" s="110"/>
      <c r="AB14" s="107"/>
      <c r="AC14" s="110"/>
      <c r="AD14" s="107"/>
      <c r="AE14" s="110"/>
      <c r="AF14" s="107"/>
      <c r="AG14" s="106"/>
      <c r="AH14" s="127"/>
      <c r="AI14" s="106"/>
      <c r="AJ14" s="127"/>
      <c r="AK14" s="106"/>
      <c r="AL14" s="107"/>
      <c r="AM14" s="118"/>
      <c r="AN14" s="117"/>
      <c r="AO14" s="110"/>
      <c r="AP14" s="107"/>
      <c r="AQ14" s="124"/>
      <c r="AR14" s="118"/>
      <c r="AS14" s="117"/>
      <c r="AT14" s="113"/>
      <c r="AU14" s="58">
        <f t="shared" si="1"/>
        <v>85</v>
      </c>
      <c r="AV14" s="19"/>
      <c r="AW14" s="60">
        <v>21.7</v>
      </c>
      <c r="AX14" s="19"/>
      <c r="AY14" s="85"/>
      <c r="AZ14" s="2"/>
      <c r="BA14" s="1"/>
      <c r="BB14" s="89"/>
      <c r="BC14" s="83"/>
    </row>
    <row r="15" spans="1:56" ht="15.75" customHeight="1" x14ac:dyDescent="0.2">
      <c r="A15" s="144" t="s">
        <v>89</v>
      </c>
      <c r="B15" s="21">
        <v>10</v>
      </c>
      <c r="C15" s="97">
        <f t="shared" si="0"/>
        <v>2</v>
      </c>
      <c r="D15" s="108"/>
      <c r="E15" s="109">
        <v>81</v>
      </c>
      <c r="F15" s="154"/>
      <c r="G15" s="164">
        <v>89</v>
      </c>
      <c r="H15" s="116"/>
      <c r="I15" s="117"/>
      <c r="J15" s="106"/>
      <c r="K15" s="107"/>
      <c r="L15" s="110"/>
      <c r="M15" s="107"/>
      <c r="N15" s="110"/>
      <c r="O15" s="107"/>
      <c r="P15" s="110"/>
      <c r="Q15" s="107"/>
      <c r="R15" s="118"/>
      <c r="S15" s="117"/>
      <c r="T15" s="124"/>
      <c r="U15" s="110"/>
      <c r="V15" s="107"/>
      <c r="W15" s="110"/>
      <c r="X15" s="107"/>
      <c r="Y15" s="110"/>
      <c r="Z15" s="107"/>
      <c r="AA15" s="110"/>
      <c r="AB15" s="107"/>
      <c r="AC15" s="110"/>
      <c r="AD15" s="107"/>
      <c r="AE15" s="110"/>
      <c r="AF15" s="107"/>
      <c r="AG15" s="106"/>
      <c r="AH15" s="127"/>
      <c r="AI15" s="106"/>
      <c r="AJ15" s="127"/>
      <c r="AK15" s="106"/>
      <c r="AL15" s="107"/>
      <c r="AM15" s="118"/>
      <c r="AN15" s="117"/>
      <c r="AO15" s="110"/>
      <c r="AP15" s="107"/>
      <c r="AQ15" s="124"/>
      <c r="AR15" s="118"/>
      <c r="AS15" s="117"/>
      <c r="AT15" s="113"/>
      <c r="AU15" s="58">
        <f t="shared" si="1"/>
        <v>85</v>
      </c>
      <c r="AV15" s="19"/>
      <c r="AW15" s="52">
        <v>28.9</v>
      </c>
      <c r="AX15" s="19"/>
      <c r="AY15" s="19"/>
      <c r="AZ15" s="19"/>
      <c r="BA15" s="19"/>
      <c r="BB15" s="88"/>
      <c r="BC15" s="70"/>
    </row>
    <row r="16" spans="1:56" ht="15.75" customHeight="1" thickBot="1" x14ac:dyDescent="0.25">
      <c r="A16" s="166" t="s">
        <v>13</v>
      </c>
      <c r="B16" s="21">
        <v>11</v>
      </c>
      <c r="C16" s="97">
        <f t="shared" si="0"/>
        <v>3</v>
      </c>
      <c r="D16" s="108"/>
      <c r="E16" s="109">
        <v>89</v>
      </c>
      <c r="F16" s="154"/>
      <c r="G16" s="164">
        <v>84</v>
      </c>
      <c r="H16" s="118"/>
      <c r="I16" s="117">
        <v>85</v>
      </c>
      <c r="J16" s="108"/>
      <c r="K16" s="109"/>
      <c r="L16" s="108"/>
      <c r="M16" s="107"/>
      <c r="N16" s="110"/>
      <c r="O16" s="107"/>
      <c r="P16" s="110"/>
      <c r="Q16" s="107"/>
      <c r="R16" s="118"/>
      <c r="S16" s="117"/>
      <c r="T16" s="124"/>
      <c r="U16" s="108"/>
      <c r="V16" s="107"/>
      <c r="W16" s="110"/>
      <c r="X16" s="107"/>
      <c r="Y16" s="110"/>
      <c r="Z16" s="107"/>
      <c r="AA16" s="110"/>
      <c r="AB16" s="107"/>
      <c r="AC16" s="108"/>
      <c r="AD16" s="109"/>
      <c r="AE16" s="108"/>
      <c r="AF16" s="109"/>
      <c r="AG16" s="108"/>
      <c r="AH16" s="109"/>
      <c r="AI16" s="108"/>
      <c r="AJ16" s="109"/>
      <c r="AK16" s="108"/>
      <c r="AL16" s="109"/>
      <c r="AM16" s="119"/>
      <c r="AN16" s="120"/>
      <c r="AO16" s="108"/>
      <c r="AP16" s="109"/>
      <c r="AQ16" s="126"/>
      <c r="AR16" s="119"/>
      <c r="AS16" s="120"/>
      <c r="AT16" s="131"/>
      <c r="AU16" s="58">
        <f t="shared" si="1"/>
        <v>86</v>
      </c>
      <c r="AV16" s="19"/>
      <c r="AW16" s="52">
        <v>24.3</v>
      </c>
      <c r="AX16" s="19"/>
      <c r="AY16" s="19"/>
      <c r="AZ16" s="19"/>
      <c r="BA16" s="19"/>
      <c r="BB16" s="88"/>
      <c r="BC16" s="70"/>
    </row>
    <row r="17" spans="1:57" ht="15.75" customHeight="1" thickBot="1" x14ac:dyDescent="0.25">
      <c r="A17" s="144" t="s">
        <v>94</v>
      </c>
      <c r="B17" s="21">
        <v>12</v>
      </c>
      <c r="C17" s="97">
        <f t="shared" si="0"/>
        <v>1</v>
      </c>
      <c r="D17" s="108"/>
      <c r="E17" s="109"/>
      <c r="F17" s="154"/>
      <c r="G17" s="109"/>
      <c r="H17" s="119"/>
      <c r="I17" s="117">
        <v>86</v>
      </c>
      <c r="J17" s="106"/>
      <c r="K17" s="107"/>
      <c r="L17" s="110"/>
      <c r="M17" s="107"/>
      <c r="N17" s="110"/>
      <c r="O17" s="107"/>
      <c r="P17" s="110"/>
      <c r="Q17" s="107"/>
      <c r="R17" s="118"/>
      <c r="S17" s="117"/>
      <c r="T17" s="124"/>
      <c r="U17" s="110"/>
      <c r="V17" s="107"/>
      <c r="W17" s="110"/>
      <c r="X17" s="107"/>
      <c r="Y17" s="110"/>
      <c r="Z17" s="107"/>
      <c r="AA17" s="110"/>
      <c r="AB17" s="107"/>
      <c r="AC17" s="110"/>
      <c r="AD17" s="107"/>
      <c r="AE17" s="110"/>
      <c r="AF17" s="107"/>
      <c r="AG17" s="106"/>
      <c r="AH17" s="107"/>
      <c r="AI17" s="108"/>
      <c r="AJ17" s="109"/>
      <c r="AK17" s="108"/>
      <c r="AL17" s="107"/>
      <c r="AM17" s="118"/>
      <c r="AN17" s="117"/>
      <c r="AO17" s="110"/>
      <c r="AP17" s="107"/>
      <c r="AQ17" s="124"/>
      <c r="AR17" s="132"/>
      <c r="AS17" s="120"/>
      <c r="AT17" s="131"/>
      <c r="AU17" s="58">
        <f t="shared" si="1"/>
        <v>86</v>
      </c>
      <c r="AV17" s="19"/>
      <c r="AW17" s="52">
        <v>36</v>
      </c>
      <c r="AX17" s="19"/>
      <c r="AY17" s="19"/>
      <c r="AZ17" s="19"/>
      <c r="BA17" s="1"/>
      <c r="BB17" s="90" t="s">
        <v>39</v>
      </c>
      <c r="BC17" s="73"/>
    </row>
    <row r="18" spans="1:57" ht="15.75" customHeight="1" thickBot="1" x14ac:dyDescent="0.25">
      <c r="A18" s="166" t="s">
        <v>10</v>
      </c>
      <c r="B18" s="21">
        <v>13</v>
      </c>
      <c r="C18" s="97">
        <f t="shared" si="0"/>
        <v>1</v>
      </c>
      <c r="D18" s="108"/>
      <c r="E18" s="109"/>
      <c r="F18" s="154"/>
      <c r="G18" s="164"/>
      <c r="H18" s="119"/>
      <c r="I18" s="117">
        <v>89</v>
      </c>
      <c r="J18" s="106"/>
      <c r="K18" s="107"/>
      <c r="L18" s="110"/>
      <c r="M18" s="107"/>
      <c r="N18" s="110"/>
      <c r="O18" s="107"/>
      <c r="P18" s="110"/>
      <c r="Q18" s="107"/>
      <c r="R18" s="118"/>
      <c r="S18" s="117"/>
      <c r="T18" s="124"/>
      <c r="U18" s="110"/>
      <c r="V18" s="107"/>
      <c r="W18" s="110"/>
      <c r="X18" s="107"/>
      <c r="Y18" s="110"/>
      <c r="Z18" s="107"/>
      <c r="AA18" s="110"/>
      <c r="AB18" s="107"/>
      <c r="AC18" s="110"/>
      <c r="AD18" s="107"/>
      <c r="AE18" s="110"/>
      <c r="AF18" s="107"/>
      <c r="AG18" s="106"/>
      <c r="AH18" s="127"/>
      <c r="AI18" s="108"/>
      <c r="AJ18" s="128"/>
      <c r="AK18" s="108"/>
      <c r="AL18" s="107"/>
      <c r="AM18" s="118"/>
      <c r="AN18" s="117"/>
      <c r="AO18" s="110"/>
      <c r="AP18" s="107"/>
      <c r="AQ18" s="124"/>
      <c r="AR18" s="132"/>
      <c r="AS18" s="120"/>
      <c r="AT18" s="131"/>
      <c r="AU18" s="58">
        <f t="shared" si="1"/>
        <v>89</v>
      </c>
      <c r="AV18" s="19"/>
      <c r="AW18" s="52"/>
      <c r="AX18" s="19"/>
      <c r="AY18" s="19"/>
      <c r="AZ18" s="19"/>
      <c r="BA18" s="19"/>
      <c r="BB18" s="88"/>
      <c r="BC18" s="70"/>
    </row>
    <row r="19" spans="1:57" s="20" customFormat="1" ht="15.75" customHeight="1" thickBot="1" x14ac:dyDescent="0.25">
      <c r="A19" s="144" t="s">
        <v>93</v>
      </c>
      <c r="B19" s="23">
        <v>14</v>
      </c>
      <c r="C19" s="97">
        <f t="shared" si="0"/>
        <v>1</v>
      </c>
      <c r="D19" s="108"/>
      <c r="E19" s="109"/>
      <c r="F19" s="154"/>
      <c r="G19" s="109"/>
      <c r="H19" s="119"/>
      <c r="I19" s="120">
        <v>89</v>
      </c>
      <c r="J19" s="108"/>
      <c r="K19" s="109"/>
      <c r="L19" s="108"/>
      <c r="M19" s="109"/>
      <c r="N19" s="108"/>
      <c r="O19" s="109"/>
      <c r="P19" s="108"/>
      <c r="Q19" s="109"/>
      <c r="R19" s="119"/>
      <c r="S19" s="120"/>
      <c r="T19" s="126"/>
      <c r="U19" s="108"/>
      <c r="V19" s="109"/>
      <c r="W19" s="108"/>
      <c r="X19" s="109"/>
      <c r="Y19" s="108"/>
      <c r="Z19" s="109"/>
      <c r="AA19" s="108"/>
      <c r="AB19" s="109"/>
      <c r="AC19" s="108"/>
      <c r="AD19" s="109"/>
      <c r="AE19" s="108"/>
      <c r="AF19" s="109"/>
      <c r="AG19" s="108"/>
      <c r="AH19" s="128"/>
      <c r="AI19" s="108"/>
      <c r="AJ19" s="128"/>
      <c r="AK19" s="108"/>
      <c r="AL19" s="109"/>
      <c r="AM19" s="132"/>
      <c r="AN19" s="120"/>
      <c r="AO19" s="133"/>
      <c r="AP19" s="109"/>
      <c r="AQ19" s="126"/>
      <c r="AR19" s="132"/>
      <c r="AS19" s="120"/>
      <c r="AT19" s="131"/>
      <c r="AU19" s="58">
        <f t="shared" si="1"/>
        <v>89</v>
      </c>
      <c r="AV19" s="45"/>
      <c r="AW19" s="52"/>
      <c r="AX19" s="45"/>
      <c r="AY19" s="45"/>
      <c r="AZ19" s="45"/>
      <c r="BA19" s="1"/>
      <c r="BB19" s="90" t="s">
        <v>40</v>
      </c>
      <c r="BC19" s="73"/>
    </row>
    <row r="20" spans="1:57" ht="15.75" customHeight="1" thickBot="1" x14ac:dyDescent="0.25">
      <c r="A20" s="255" t="s">
        <v>95</v>
      </c>
      <c r="B20" s="21">
        <v>15</v>
      </c>
      <c r="C20" s="97">
        <f t="shared" si="0"/>
        <v>1</v>
      </c>
      <c r="D20" s="108"/>
      <c r="E20" s="109"/>
      <c r="F20" s="154"/>
      <c r="G20" s="109"/>
      <c r="H20" s="118"/>
      <c r="I20" s="117">
        <v>91</v>
      </c>
      <c r="J20" s="108"/>
      <c r="K20" s="109"/>
      <c r="L20" s="108"/>
      <c r="M20" s="109"/>
      <c r="N20" s="108"/>
      <c r="O20" s="107"/>
      <c r="P20" s="110"/>
      <c r="Q20" s="107"/>
      <c r="R20" s="119"/>
      <c r="S20" s="120"/>
      <c r="T20" s="126"/>
      <c r="U20" s="108"/>
      <c r="V20" s="109"/>
      <c r="W20" s="108"/>
      <c r="X20" s="107"/>
      <c r="Y20" s="110"/>
      <c r="Z20" s="107"/>
      <c r="AA20" s="108"/>
      <c r="AB20" s="109"/>
      <c r="AC20" s="108"/>
      <c r="AD20" s="109"/>
      <c r="AE20" s="108"/>
      <c r="AF20" s="109"/>
      <c r="AG20" s="108"/>
      <c r="AH20" s="109"/>
      <c r="AI20" s="108"/>
      <c r="AJ20" s="109"/>
      <c r="AK20" s="108"/>
      <c r="AL20" s="109"/>
      <c r="AM20" s="119"/>
      <c r="AN20" s="120"/>
      <c r="AO20" s="108"/>
      <c r="AP20" s="109"/>
      <c r="AQ20" s="126"/>
      <c r="AR20" s="119"/>
      <c r="AS20" s="120"/>
      <c r="AT20" s="131"/>
      <c r="AU20" s="58">
        <f t="shared" si="1"/>
        <v>91</v>
      </c>
      <c r="AV20" s="19"/>
      <c r="AW20" s="52"/>
      <c r="AX20" s="19"/>
      <c r="AY20" s="19"/>
      <c r="AZ20" s="19"/>
      <c r="BA20" s="19"/>
      <c r="BB20" s="88"/>
      <c r="BC20" s="70"/>
    </row>
    <row r="21" spans="1:57" ht="15.75" customHeight="1" thickBot="1" x14ac:dyDescent="0.25">
      <c r="A21" s="3" t="s">
        <v>90</v>
      </c>
      <c r="B21" s="21">
        <v>16</v>
      </c>
      <c r="C21" s="97">
        <f t="shared" si="0"/>
        <v>3</v>
      </c>
      <c r="D21" s="108"/>
      <c r="E21" s="109">
        <v>95</v>
      </c>
      <c r="F21" s="154"/>
      <c r="G21" s="164">
        <v>85</v>
      </c>
      <c r="H21" s="118"/>
      <c r="I21" s="117">
        <v>94</v>
      </c>
      <c r="J21" s="108"/>
      <c r="K21" s="109"/>
      <c r="L21" s="108"/>
      <c r="M21" s="109"/>
      <c r="N21" s="108"/>
      <c r="O21" s="107"/>
      <c r="P21" s="110"/>
      <c r="Q21" s="107"/>
      <c r="R21" s="119"/>
      <c r="S21" s="120"/>
      <c r="T21" s="126"/>
      <c r="U21" s="108"/>
      <c r="V21" s="109"/>
      <c r="W21" s="108"/>
      <c r="X21" s="107"/>
      <c r="Y21" s="110"/>
      <c r="Z21" s="107"/>
      <c r="AA21" s="108"/>
      <c r="AB21" s="109"/>
      <c r="AC21" s="108"/>
      <c r="AD21" s="109"/>
      <c r="AE21" s="108"/>
      <c r="AF21" s="109"/>
      <c r="AG21" s="108"/>
      <c r="AH21" s="109"/>
      <c r="AI21" s="108"/>
      <c r="AJ21" s="109"/>
      <c r="AK21" s="108"/>
      <c r="AL21" s="109"/>
      <c r="AM21" s="119"/>
      <c r="AN21" s="120"/>
      <c r="AO21" s="108"/>
      <c r="AP21" s="109"/>
      <c r="AQ21" s="126"/>
      <c r="AR21" s="119"/>
      <c r="AS21" s="120"/>
      <c r="AT21" s="131"/>
      <c r="AU21" s="58">
        <f t="shared" si="1"/>
        <v>91.333333333333329</v>
      </c>
      <c r="AV21" s="19"/>
      <c r="AW21" s="52"/>
      <c r="AX21" s="19"/>
      <c r="AY21" s="19"/>
      <c r="AZ21" s="19"/>
      <c r="BA21" s="1"/>
      <c r="BB21" s="90" t="s">
        <v>41</v>
      </c>
      <c r="BC21" s="73"/>
      <c r="BE21" s="82"/>
    </row>
    <row r="22" spans="1:57" ht="15.75" customHeight="1" thickBot="1" x14ac:dyDescent="0.25">
      <c r="A22" s="146" t="s">
        <v>91</v>
      </c>
      <c r="B22" s="21">
        <v>17</v>
      </c>
      <c r="C22" s="97">
        <f t="shared" si="0"/>
        <v>3</v>
      </c>
      <c r="D22" s="108"/>
      <c r="E22" s="109">
        <v>96</v>
      </c>
      <c r="F22" s="154"/>
      <c r="G22" s="164">
        <v>95</v>
      </c>
      <c r="H22" s="119"/>
      <c r="I22" s="117">
        <v>101</v>
      </c>
      <c r="J22" s="106"/>
      <c r="K22" s="107"/>
      <c r="L22" s="110"/>
      <c r="M22" s="107"/>
      <c r="N22" s="108"/>
      <c r="O22" s="107"/>
      <c r="P22" s="110"/>
      <c r="Q22" s="107"/>
      <c r="R22" s="119"/>
      <c r="S22" s="120"/>
      <c r="T22" s="126"/>
      <c r="U22" s="108"/>
      <c r="V22" s="109"/>
      <c r="W22" s="108"/>
      <c r="X22" s="107"/>
      <c r="Y22" s="110"/>
      <c r="Z22" s="107"/>
      <c r="AA22" s="108"/>
      <c r="AB22" s="109"/>
      <c r="AC22" s="108"/>
      <c r="AD22" s="109"/>
      <c r="AE22" s="108"/>
      <c r="AF22" s="109"/>
      <c r="AG22" s="108"/>
      <c r="AH22" s="109"/>
      <c r="AI22" s="108"/>
      <c r="AJ22" s="109"/>
      <c r="AK22" s="108"/>
      <c r="AL22" s="109"/>
      <c r="AM22" s="119"/>
      <c r="AN22" s="120"/>
      <c r="AO22" s="108"/>
      <c r="AP22" s="109"/>
      <c r="AQ22" s="126"/>
      <c r="AR22" s="119"/>
      <c r="AS22" s="120"/>
      <c r="AT22" s="131"/>
      <c r="AU22" s="58">
        <f t="shared" si="1"/>
        <v>97.333333333333329</v>
      </c>
      <c r="AV22" s="19"/>
      <c r="AW22" s="52"/>
      <c r="AX22" s="19"/>
      <c r="AY22" s="19"/>
      <c r="AZ22" s="19"/>
      <c r="BA22" s="19"/>
      <c r="BB22" s="91"/>
      <c r="BC22" s="70"/>
    </row>
    <row r="23" spans="1:57" ht="15.75" customHeight="1" thickBot="1" x14ac:dyDescent="0.25">
      <c r="A23" s="166"/>
      <c r="B23" s="21">
        <v>18</v>
      </c>
      <c r="C23" s="97">
        <f t="shared" ref="C23:C26" si="2">COUNT(D23:AS23)</f>
        <v>0</v>
      </c>
      <c r="D23" s="108"/>
      <c r="E23" s="109"/>
      <c r="F23" s="154"/>
      <c r="G23" s="109"/>
      <c r="H23" s="118"/>
      <c r="I23" s="254"/>
      <c r="J23" s="108"/>
      <c r="K23" s="109"/>
      <c r="L23" s="108"/>
      <c r="M23" s="109"/>
      <c r="N23" s="108"/>
      <c r="O23" s="107"/>
      <c r="P23" s="110"/>
      <c r="Q23" s="107"/>
      <c r="R23" s="119"/>
      <c r="S23" s="120"/>
      <c r="T23" s="126"/>
      <c r="U23" s="108"/>
      <c r="V23" s="109"/>
      <c r="W23" s="108"/>
      <c r="X23" s="107"/>
      <c r="Y23" s="110"/>
      <c r="Z23" s="107"/>
      <c r="AA23" s="108"/>
      <c r="AB23" s="109"/>
      <c r="AC23" s="108"/>
      <c r="AD23" s="109"/>
      <c r="AE23" s="108"/>
      <c r="AF23" s="109"/>
      <c r="AG23" s="108"/>
      <c r="AH23" s="109"/>
      <c r="AI23" s="108"/>
      <c r="AJ23" s="109"/>
      <c r="AK23" s="108"/>
      <c r="AL23" s="109"/>
      <c r="AM23" s="119"/>
      <c r="AN23" s="120"/>
      <c r="AO23" s="108"/>
      <c r="AP23" s="109"/>
      <c r="AQ23" s="126"/>
      <c r="AR23" s="119"/>
      <c r="AS23" s="120"/>
      <c r="AT23" s="131"/>
      <c r="AU23" s="58" t="e">
        <f t="shared" ref="AU23:AU25" si="3">IF(COUNT(D23:AT23)&lt;8,AVERAGE(D23:AT23),AVERAGE(SMALL(D23:AT23,1),SMALL(D23:AT23,2),SMALL(D23:AT23,3),SMALL(D23:AT23,4),SMALL(D23:AT23,5),SMALL(D23:AT23,6),SMALL(D23:AT23,7),SMALL(D23:AT23,8)))</f>
        <v>#DIV/0!</v>
      </c>
      <c r="AV23" s="19"/>
      <c r="AW23" s="52"/>
      <c r="AX23" s="19"/>
      <c r="AY23" s="19"/>
      <c r="AZ23" s="19"/>
      <c r="BA23" s="1"/>
      <c r="BB23" s="85" t="s">
        <v>50</v>
      </c>
      <c r="BC23" s="71"/>
    </row>
    <row r="24" spans="1:57" ht="15.75" customHeight="1" thickBot="1" x14ac:dyDescent="0.25">
      <c r="B24" s="21">
        <v>19</v>
      </c>
      <c r="C24" s="97">
        <f t="shared" si="2"/>
        <v>0</v>
      </c>
      <c r="D24" s="108"/>
      <c r="E24" s="109"/>
      <c r="F24" s="154"/>
      <c r="G24" s="109"/>
      <c r="H24" s="119"/>
      <c r="I24" s="120"/>
      <c r="J24" s="108"/>
      <c r="K24" s="109"/>
      <c r="L24" s="108"/>
      <c r="M24" s="109"/>
      <c r="N24" s="108"/>
      <c r="O24" s="107"/>
      <c r="P24" s="110"/>
      <c r="Q24" s="107"/>
      <c r="R24" s="119"/>
      <c r="S24" s="120"/>
      <c r="T24" s="126"/>
      <c r="U24" s="108"/>
      <c r="V24" s="109"/>
      <c r="W24" s="108"/>
      <c r="X24" s="107"/>
      <c r="Y24" s="110"/>
      <c r="Z24" s="107"/>
      <c r="AA24" s="108"/>
      <c r="AB24" s="109"/>
      <c r="AC24" s="108"/>
      <c r="AD24" s="109"/>
      <c r="AE24" s="108"/>
      <c r="AF24" s="109"/>
      <c r="AG24" s="108"/>
      <c r="AH24" s="109"/>
      <c r="AI24" s="108"/>
      <c r="AJ24" s="109"/>
      <c r="AK24" s="108"/>
      <c r="AL24" s="109"/>
      <c r="AM24" s="119"/>
      <c r="AN24" s="120"/>
      <c r="AO24" s="108"/>
      <c r="AP24" s="109"/>
      <c r="AQ24" s="126"/>
      <c r="AR24" s="119"/>
      <c r="AS24" s="120"/>
      <c r="AT24" s="131"/>
      <c r="AU24" s="58" t="e">
        <f t="shared" si="3"/>
        <v>#DIV/0!</v>
      </c>
      <c r="AV24" s="19"/>
      <c r="AW24" s="52"/>
      <c r="AX24" s="19"/>
      <c r="AY24" s="19"/>
      <c r="AZ24" s="19"/>
      <c r="BA24" s="19"/>
      <c r="BB24" s="88"/>
      <c r="BC24" s="70"/>
    </row>
    <row r="25" spans="1:57" ht="15.75" customHeight="1" thickBot="1" x14ac:dyDescent="0.25">
      <c r="A25" s="49"/>
      <c r="B25" s="23">
        <v>20</v>
      </c>
      <c r="C25" s="97">
        <f t="shared" si="2"/>
        <v>0</v>
      </c>
      <c r="D25" s="108"/>
      <c r="E25" s="109"/>
      <c r="F25" s="154"/>
      <c r="G25" s="109"/>
      <c r="H25" s="119"/>
      <c r="I25" s="120"/>
      <c r="J25" s="108"/>
      <c r="K25" s="109"/>
      <c r="L25" s="108"/>
      <c r="M25" s="109"/>
      <c r="N25" s="108"/>
      <c r="O25" s="109"/>
      <c r="P25" s="108"/>
      <c r="Q25" s="109"/>
      <c r="R25" s="119"/>
      <c r="S25" s="120"/>
      <c r="T25" s="126"/>
      <c r="U25" s="108"/>
      <c r="V25" s="109"/>
      <c r="W25" s="108"/>
      <c r="X25" s="109"/>
      <c r="Y25" s="108"/>
      <c r="Z25" s="109"/>
      <c r="AA25" s="108"/>
      <c r="AB25" s="109"/>
      <c r="AC25" s="108"/>
      <c r="AD25" s="109"/>
      <c r="AE25" s="108"/>
      <c r="AF25" s="109"/>
      <c r="AG25" s="108"/>
      <c r="AH25" s="109"/>
      <c r="AI25" s="108"/>
      <c r="AJ25" s="109"/>
      <c r="AK25" s="108"/>
      <c r="AL25" s="109"/>
      <c r="AM25" s="119"/>
      <c r="AN25" s="120"/>
      <c r="AO25" s="108"/>
      <c r="AP25" s="109"/>
      <c r="AQ25" s="126"/>
      <c r="AR25" s="119"/>
      <c r="AS25" s="120"/>
      <c r="AT25" s="131"/>
      <c r="AU25" s="58" t="e">
        <f t="shared" si="3"/>
        <v>#DIV/0!</v>
      </c>
      <c r="AV25" s="19"/>
      <c r="AW25" s="60"/>
      <c r="AX25" s="19"/>
      <c r="AY25" s="19"/>
      <c r="AZ25" s="19"/>
      <c r="BA25" s="1"/>
      <c r="BB25" s="85" t="s">
        <v>42</v>
      </c>
      <c r="BC25" s="71"/>
    </row>
    <row r="26" spans="1:57" ht="15.75" customHeight="1" thickBot="1" x14ac:dyDescent="0.25">
      <c r="A26" s="49"/>
      <c r="B26" s="21"/>
      <c r="C26" s="97">
        <f t="shared" si="2"/>
        <v>0</v>
      </c>
      <c r="D26" s="114"/>
      <c r="E26" s="115"/>
      <c r="F26" s="159"/>
      <c r="G26" s="115"/>
      <c r="H26" s="121"/>
      <c r="I26" s="122"/>
      <c r="J26" s="123"/>
      <c r="K26" s="112"/>
      <c r="L26" s="111"/>
      <c r="M26" s="112"/>
      <c r="N26" s="111"/>
      <c r="O26" s="112"/>
      <c r="P26" s="111"/>
      <c r="Q26" s="112"/>
      <c r="R26" s="121"/>
      <c r="S26" s="122"/>
      <c r="T26" s="124"/>
      <c r="U26" s="111"/>
      <c r="V26" s="112"/>
      <c r="W26" s="111"/>
      <c r="X26" s="112"/>
      <c r="Y26" s="111"/>
      <c r="Z26" s="112"/>
      <c r="AA26" s="111"/>
      <c r="AB26" s="112"/>
      <c r="AC26" s="111"/>
      <c r="AD26" s="112"/>
      <c r="AE26" s="111"/>
      <c r="AF26" s="112"/>
      <c r="AG26" s="123"/>
      <c r="AH26" s="129"/>
      <c r="AI26" s="114"/>
      <c r="AJ26" s="130"/>
      <c r="AK26" s="114"/>
      <c r="AL26" s="112"/>
      <c r="AM26" s="121"/>
      <c r="AN26" s="122"/>
      <c r="AO26" s="111"/>
      <c r="AP26" s="112"/>
      <c r="AQ26" s="124"/>
      <c r="AR26" s="135"/>
      <c r="AS26" s="136"/>
      <c r="AT26" s="131"/>
      <c r="AU26" s="59"/>
      <c r="AV26" s="19"/>
      <c r="AW26" s="51"/>
      <c r="AX26" s="19"/>
      <c r="AY26" s="19"/>
      <c r="AZ26" s="19"/>
      <c r="BA26" s="1"/>
      <c r="BB26" s="85" t="s">
        <v>43</v>
      </c>
      <c r="BC26" s="71"/>
    </row>
    <row r="27" spans="1:57" ht="15.75" customHeight="1" thickBot="1" x14ac:dyDescent="0.25">
      <c r="A27" s="32" t="s">
        <v>8</v>
      </c>
      <c r="B27" s="21"/>
      <c r="C27" s="22">
        <f>SUM(C6:C25)</f>
        <v>38</v>
      </c>
      <c r="D27" s="21"/>
      <c r="E27" s="21"/>
      <c r="F27" s="48"/>
      <c r="G27" s="48"/>
      <c r="H27" s="97"/>
      <c r="I27" s="97"/>
      <c r="J27" s="26"/>
      <c r="K27" s="48"/>
      <c r="L27" s="48"/>
      <c r="M27" s="48"/>
      <c r="N27" s="48"/>
      <c r="O27" s="48"/>
      <c r="P27" s="48"/>
      <c r="Q27" s="48"/>
      <c r="R27" s="97"/>
      <c r="S27" s="97"/>
      <c r="T27" s="24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26"/>
      <c r="AH27" s="93"/>
      <c r="AI27" s="93"/>
      <c r="AJ27" s="93"/>
      <c r="AK27" s="26"/>
      <c r="AL27" s="48"/>
      <c r="AM27" s="97"/>
      <c r="AN27" s="97"/>
      <c r="AO27" s="48"/>
      <c r="AP27" s="48"/>
      <c r="AQ27" s="24"/>
      <c r="AR27" s="97"/>
      <c r="AS27" s="97"/>
      <c r="AT27" s="98"/>
      <c r="AU27" s="59"/>
      <c r="AV27" s="19"/>
      <c r="AW27" s="51"/>
      <c r="AX27" s="19"/>
      <c r="AY27" s="19"/>
      <c r="AZ27" s="19"/>
      <c r="BA27" s="1"/>
      <c r="BB27" s="85" t="s">
        <v>51</v>
      </c>
      <c r="BC27" s="71"/>
    </row>
    <row r="28" spans="1:57" ht="15.75" customHeight="1" x14ac:dyDescent="0.2">
      <c r="A28" s="32" t="s">
        <v>5</v>
      </c>
      <c r="B28" s="21"/>
      <c r="C28" s="22"/>
      <c r="D28" s="21">
        <f t="shared" ref="D28:S28" si="4">COUNT(D6:D25)</f>
        <v>0</v>
      </c>
      <c r="E28" s="21">
        <f t="shared" si="4"/>
        <v>12</v>
      </c>
      <c r="F28" s="21">
        <f t="shared" si="4"/>
        <v>0</v>
      </c>
      <c r="G28" s="21">
        <f t="shared" si="4"/>
        <v>11</v>
      </c>
      <c r="H28" s="97">
        <f t="shared" si="4"/>
        <v>0</v>
      </c>
      <c r="I28" s="97">
        <f t="shared" si="4"/>
        <v>15</v>
      </c>
      <c r="J28" s="48">
        <f t="shared" si="4"/>
        <v>0</v>
      </c>
      <c r="K28" s="48">
        <f t="shared" si="4"/>
        <v>0</v>
      </c>
      <c r="L28" s="48">
        <f t="shared" si="4"/>
        <v>0</v>
      </c>
      <c r="M28" s="48">
        <f t="shared" si="4"/>
        <v>0</v>
      </c>
      <c r="N28" s="48">
        <f t="shared" si="4"/>
        <v>0</v>
      </c>
      <c r="O28" s="48">
        <f t="shared" si="4"/>
        <v>0</v>
      </c>
      <c r="P28" s="48">
        <f t="shared" si="4"/>
        <v>0</v>
      </c>
      <c r="Q28" s="48">
        <f t="shared" si="4"/>
        <v>0</v>
      </c>
      <c r="R28" s="97">
        <f t="shared" si="4"/>
        <v>0</v>
      </c>
      <c r="S28" s="97">
        <f t="shared" si="4"/>
        <v>0</v>
      </c>
      <c r="T28" s="24"/>
      <c r="U28" s="48">
        <f t="shared" ref="U28:AP28" si="5">COUNT(U6:U25)</f>
        <v>0</v>
      </c>
      <c r="V28" s="48">
        <f t="shared" si="5"/>
        <v>0</v>
      </c>
      <c r="W28" s="48">
        <f t="shared" si="5"/>
        <v>0</v>
      </c>
      <c r="X28" s="48">
        <f t="shared" si="5"/>
        <v>0</v>
      </c>
      <c r="Y28" s="48">
        <f t="shared" si="5"/>
        <v>0</v>
      </c>
      <c r="Z28" s="48">
        <f t="shared" si="5"/>
        <v>0</v>
      </c>
      <c r="AA28" s="48">
        <f t="shared" si="5"/>
        <v>0</v>
      </c>
      <c r="AB28" s="48">
        <f t="shared" si="5"/>
        <v>0</v>
      </c>
      <c r="AC28" s="48">
        <f t="shared" si="5"/>
        <v>0</v>
      </c>
      <c r="AD28" s="48">
        <f t="shared" si="5"/>
        <v>0</v>
      </c>
      <c r="AE28" s="48">
        <f t="shared" si="5"/>
        <v>0</v>
      </c>
      <c r="AF28" s="48">
        <f t="shared" si="5"/>
        <v>0</v>
      </c>
      <c r="AG28" s="48">
        <f t="shared" si="5"/>
        <v>0</v>
      </c>
      <c r="AH28" s="48">
        <f t="shared" si="5"/>
        <v>0</v>
      </c>
      <c r="AI28" s="48">
        <f t="shared" si="5"/>
        <v>0</v>
      </c>
      <c r="AJ28" s="48">
        <f t="shared" si="5"/>
        <v>0</v>
      </c>
      <c r="AK28" s="48">
        <f t="shared" si="5"/>
        <v>0</v>
      </c>
      <c r="AL28" s="48">
        <f t="shared" si="5"/>
        <v>0</v>
      </c>
      <c r="AM28" s="97">
        <f t="shared" si="5"/>
        <v>0</v>
      </c>
      <c r="AN28" s="97">
        <f t="shared" si="5"/>
        <v>0</v>
      </c>
      <c r="AO28" s="97">
        <f t="shared" si="5"/>
        <v>0</v>
      </c>
      <c r="AP28" s="97">
        <f t="shared" si="5"/>
        <v>0</v>
      </c>
      <c r="AQ28" s="24"/>
      <c r="AR28" s="97">
        <f>COUNT(AR6:AR25)</f>
        <v>0</v>
      </c>
      <c r="AS28" s="97">
        <f>COUNT(AS6:AS25)</f>
        <v>0</v>
      </c>
      <c r="AT28" s="97"/>
      <c r="AU28" s="59"/>
      <c r="AV28" s="19"/>
      <c r="AW28" s="51"/>
      <c r="AX28" s="19"/>
      <c r="AY28" s="19"/>
      <c r="AZ28" s="19"/>
      <c r="BA28" s="19"/>
      <c r="BB28" s="88"/>
      <c r="BC28" s="70"/>
    </row>
    <row r="29" spans="1:57" ht="15.75" customHeight="1" thickBot="1" x14ac:dyDescent="0.25">
      <c r="A29" s="32" t="s">
        <v>9</v>
      </c>
      <c r="B29" s="27"/>
      <c r="C29" s="28"/>
      <c r="D29" s="29"/>
      <c r="E29" s="29">
        <f>AVERAGE(E6:E25)</f>
        <v>81.916666666666671</v>
      </c>
      <c r="F29" s="48"/>
      <c r="G29" s="99">
        <f>AVERAGE(G6:G25)</f>
        <v>82.272727272727266</v>
      </c>
      <c r="H29" s="99"/>
      <c r="I29" s="99">
        <f>AVERAGE(I6:I25)</f>
        <v>86.2</v>
      </c>
      <c r="J29" s="94"/>
      <c r="K29" s="94" t="e">
        <f>AVERAGE(K6:K25)</f>
        <v>#DIV/0!</v>
      </c>
      <c r="L29" s="94"/>
      <c r="M29" s="94" t="e">
        <f>AVERAGE(M6:M25)</f>
        <v>#DIV/0!</v>
      </c>
      <c r="N29" s="48"/>
      <c r="O29" s="94" t="e">
        <f>AVERAGE(O6:O25)</f>
        <v>#DIV/0!</v>
      </c>
      <c r="P29" s="94"/>
      <c r="Q29" s="99" t="e">
        <f>AVERAGE(Q6:Q25)</f>
        <v>#DIV/0!</v>
      </c>
      <c r="R29" s="99"/>
      <c r="S29" s="99" t="e">
        <f>AVERAGE(S6:S25)</f>
        <v>#DIV/0!</v>
      </c>
      <c r="T29" s="95"/>
      <c r="U29" s="94"/>
      <c r="V29" s="94" t="e">
        <f>AVERAGE(V6:V25)</f>
        <v>#DIV/0!</v>
      </c>
      <c r="W29" s="94"/>
      <c r="X29" s="94" t="e">
        <f>AVERAGE(X6:X25)</f>
        <v>#DIV/0!</v>
      </c>
      <c r="Y29" s="94"/>
      <c r="Z29" s="94" t="e">
        <f>AVERAGE(Z6:Z25)</f>
        <v>#DIV/0!</v>
      </c>
      <c r="AA29" s="94"/>
      <c r="AB29" s="94" t="e">
        <f>AVERAGE(AB6:AB25)</f>
        <v>#DIV/0!</v>
      </c>
      <c r="AC29" s="94"/>
      <c r="AD29" s="94" t="e">
        <f>AVERAGE(AD6:AD25)</f>
        <v>#DIV/0!</v>
      </c>
      <c r="AE29" s="94"/>
      <c r="AF29" s="94" t="e">
        <f>AVERAGE(AF6:AF25)</f>
        <v>#DIV/0!</v>
      </c>
      <c r="AG29" s="94"/>
      <c r="AH29" s="94" t="e">
        <f>AVERAGE(AH6:AH25)</f>
        <v>#DIV/0!</v>
      </c>
      <c r="AI29" s="94"/>
      <c r="AJ29" s="94" t="e">
        <f>AVERAGE(AJ6:AJ25)</f>
        <v>#DIV/0!</v>
      </c>
      <c r="AK29" s="94"/>
      <c r="AL29" s="94" t="e">
        <f>AVERAGE(AL6:AL25)</f>
        <v>#DIV/0!</v>
      </c>
      <c r="AM29" s="99"/>
      <c r="AN29" s="99" t="e">
        <f>AVERAGE(AN6:AN25)</f>
        <v>#DIV/0!</v>
      </c>
      <c r="AO29" s="99"/>
      <c r="AP29" s="99" t="e">
        <f>AVERAGE(AP6:AP25)</f>
        <v>#DIV/0!</v>
      </c>
      <c r="AQ29" s="95"/>
      <c r="AR29" s="99"/>
      <c r="AS29" s="99" t="e">
        <f>AVERAGE(AS6:AS25)</f>
        <v>#DIV/0!</v>
      </c>
      <c r="AT29" s="99"/>
      <c r="AU29" s="38"/>
      <c r="AV29" s="19"/>
      <c r="AW29" s="51"/>
      <c r="AX29" s="19"/>
      <c r="AY29" s="19"/>
      <c r="AZ29" s="19"/>
      <c r="BA29" s="19"/>
      <c r="BB29" s="88"/>
      <c r="BC29" s="70"/>
    </row>
    <row r="30" spans="1:57" ht="15.75" customHeight="1" thickBot="1" x14ac:dyDescent="0.25">
      <c r="A30" s="40" t="s">
        <v>29</v>
      </c>
      <c r="B30" s="30"/>
      <c r="C30" s="30"/>
      <c r="D30" s="30"/>
      <c r="E30" s="30"/>
      <c r="F30" s="30"/>
      <c r="G30" s="30"/>
      <c r="H30" s="30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7"/>
      <c r="AT30" s="37"/>
      <c r="AU30" s="39" t="e">
        <f>AVERAGE(AU6:AU25)</f>
        <v>#DIV/0!</v>
      </c>
      <c r="AV30" s="19"/>
      <c r="AW30" s="51"/>
      <c r="AX30" s="19"/>
      <c r="AY30" s="19"/>
      <c r="AZ30" s="19"/>
      <c r="BA30" s="19"/>
      <c r="BB30" s="88"/>
      <c r="BC30" s="70"/>
    </row>
    <row r="31" spans="1:57" ht="15.75" customHeight="1" x14ac:dyDescent="0.2">
      <c r="A31" s="46" t="s">
        <v>32</v>
      </c>
      <c r="B31" s="30"/>
      <c r="C31" s="30"/>
      <c r="D31" s="30"/>
      <c r="E31" s="30"/>
      <c r="F31" s="30"/>
      <c r="G31" s="37"/>
      <c r="H31" s="37"/>
      <c r="I31" s="19"/>
      <c r="J31" s="64" t="s">
        <v>87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103"/>
      <c r="AG31" s="61"/>
      <c r="AH31" s="61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1"/>
      <c r="AV31" s="19"/>
      <c r="AW31" s="51"/>
      <c r="AX31" s="19"/>
      <c r="AY31" s="19"/>
      <c r="AZ31" s="19"/>
      <c r="BA31" s="19"/>
      <c r="BB31" s="88"/>
      <c r="BC31" s="70"/>
    </row>
    <row r="32" spans="1:57" ht="15.75" customHeight="1" thickBot="1" x14ac:dyDescent="0.25">
      <c r="A32" s="251" t="s">
        <v>30</v>
      </c>
      <c r="B32" s="30"/>
      <c r="C32" s="30"/>
      <c r="D32" s="30"/>
      <c r="E32" s="30"/>
      <c r="F32" s="30"/>
      <c r="G32" s="37"/>
      <c r="H32" s="37"/>
      <c r="I32" s="19"/>
      <c r="J32" s="67" t="s">
        <v>35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  <c r="AF32" s="103"/>
      <c r="AG32" s="61"/>
      <c r="AH32" s="61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4"/>
      <c r="AV32" s="19"/>
      <c r="AW32" s="51"/>
      <c r="AX32" s="19"/>
      <c r="AY32" s="19"/>
      <c r="AZ32" s="19"/>
      <c r="BA32" s="19"/>
      <c r="BB32" s="88"/>
      <c r="BC32" s="70"/>
    </row>
    <row r="33" spans="1:55" ht="15.75" customHeight="1" thickBot="1" x14ac:dyDescent="0.25">
      <c r="A33" s="251" t="s">
        <v>31</v>
      </c>
      <c r="B33" s="35"/>
      <c r="C33" s="35"/>
      <c r="D33" s="35"/>
      <c r="E33" s="35"/>
      <c r="F33" s="35"/>
      <c r="G33" s="35"/>
      <c r="H33" s="35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6"/>
      <c r="AV33" s="57"/>
      <c r="AW33" s="53"/>
      <c r="AX33" s="57"/>
      <c r="AY33" s="57"/>
      <c r="AZ33" s="57"/>
      <c r="BA33" s="57"/>
      <c r="BB33" s="92"/>
      <c r="BC33" s="78"/>
    </row>
    <row r="34" spans="1:55" ht="15.75" customHeight="1" thickBot="1" x14ac:dyDescent="0.25">
      <c r="A34" s="76" t="s">
        <v>34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92"/>
      <c r="BC34" s="78"/>
    </row>
    <row r="40" spans="1:55" x14ac:dyDescent="0.2">
      <c r="A40" s="149"/>
      <c r="B40" s="96"/>
    </row>
    <row r="41" spans="1:55" x14ac:dyDescent="0.2">
      <c r="A41" s="149"/>
      <c r="B41" s="96"/>
    </row>
    <row r="42" spans="1:55" x14ac:dyDescent="0.2">
      <c r="A42" s="149"/>
      <c r="B42" s="96"/>
    </row>
    <row r="43" spans="1:55" x14ac:dyDescent="0.2">
      <c r="A43" s="149"/>
      <c r="B43" s="96"/>
    </row>
    <row r="44" spans="1:55" x14ac:dyDescent="0.2">
      <c r="A44" s="149"/>
      <c r="B44" s="96"/>
    </row>
    <row r="45" spans="1:55" x14ac:dyDescent="0.2">
      <c r="A45" s="149"/>
      <c r="B45" s="96"/>
    </row>
  </sheetData>
  <mergeCells count="41">
    <mergeCell ref="A1:AU1"/>
    <mergeCell ref="D3:E3"/>
    <mergeCell ref="F3:G3"/>
    <mergeCell ref="H3:I3"/>
    <mergeCell ref="J3:K3"/>
    <mergeCell ref="L3:M3"/>
    <mergeCell ref="N3:O3"/>
    <mergeCell ref="P3:Q3"/>
    <mergeCell ref="R3:S3"/>
    <mergeCell ref="U3:V3"/>
    <mergeCell ref="AR3:AS3"/>
    <mergeCell ref="W3:X3"/>
    <mergeCell ref="Y3:Z3"/>
    <mergeCell ref="AA3:AB3"/>
    <mergeCell ref="AC3:AD3"/>
    <mergeCell ref="AE3:AF3"/>
    <mergeCell ref="D4:E4"/>
    <mergeCell ref="F4:G4"/>
    <mergeCell ref="H4:I4"/>
    <mergeCell ref="J4:K4"/>
    <mergeCell ref="L4:M4"/>
    <mergeCell ref="AO3:AP3"/>
    <mergeCell ref="N4:O4"/>
    <mergeCell ref="P4:Q4"/>
    <mergeCell ref="R4:S4"/>
    <mergeCell ref="U4:V4"/>
    <mergeCell ref="W4:X4"/>
    <mergeCell ref="AM4:AN4"/>
    <mergeCell ref="AO4:AP4"/>
    <mergeCell ref="AG3:AH3"/>
    <mergeCell ref="Y4:Z4"/>
    <mergeCell ref="AI3:AJ3"/>
    <mergeCell ref="AK3:AL3"/>
    <mergeCell ref="AM3:AN3"/>
    <mergeCell ref="AR4:AS4"/>
    <mergeCell ref="AA4:AB4"/>
    <mergeCell ref="AC4:AD4"/>
    <mergeCell ref="AE4:AF4"/>
    <mergeCell ref="AG4:AH4"/>
    <mergeCell ref="AI4:AJ4"/>
    <mergeCell ref="AK4:AL4"/>
  </mergeCells>
  <phoneticPr fontId="0" type="noConversion"/>
  <pageMargins left="0.25" right="0.25" top="0.75" bottom="0.75" header="0.3" footer="0.3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"/>
  <sheetViews>
    <sheetView zoomScaleNormal="100" workbookViewId="0">
      <selection sqref="A1:AU36"/>
    </sheetView>
  </sheetViews>
  <sheetFormatPr defaultRowHeight="12.75" x14ac:dyDescent="0.2"/>
  <cols>
    <col min="1" max="1" width="23.140625" customWidth="1"/>
    <col min="2" max="2" width="7.42578125" bestFit="1" customWidth="1"/>
    <col min="3" max="3" width="7" bestFit="1" customWidth="1"/>
    <col min="4" max="4" width="3.5703125" bestFit="1" customWidth="1"/>
    <col min="5" max="5" width="4.5703125" bestFit="1" customWidth="1"/>
    <col min="6" max="6" width="3.5703125" bestFit="1" customWidth="1"/>
    <col min="7" max="7" width="4.5703125" bestFit="1" customWidth="1"/>
    <col min="8" max="8" width="3.5703125" bestFit="1" customWidth="1"/>
    <col min="9" max="9" width="4.5703125" bestFit="1" customWidth="1"/>
    <col min="10" max="10" width="3.5703125" bestFit="1" customWidth="1"/>
    <col min="11" max="11" width="4.140625" customWidth="1"/>
    <col min="12" max="12" width="4.85546875" customWidth="1"/>
    <col min="13" max="13" width="5.28515625" customWidth="1"/>
    <col min="14" max="14" width="4.140625" customWidth="1"/>
    <col min="15" max="15" width="5.5703125" customWidth="1"/>
    <col min="16" max="16" width="4" customWidth="1"/>
    <col min="17" max="17" width="7" customWidth="1"/>
    <col min="18" max="18" width="4.28515625" customWidth="1"/>
    <col min="19" max="19" width="4.5703125" customWidth="1"/>
    <col min="20" max="21" width="5" customWidth="1"/>
    <col min="22" max="23" width="4.7109375" customWidth="1"/>
    <col min="24" max="24" width="4.140625" customWidth="1"/>
    <col min="25" max="25" width="4.85546875" customWidth="1"/>
    <col min="26" max="26" width="4.28515625" customWidth="1"/>
    <col min="27" max="27" width="4.42578125" customWidth="1"/>
    <col min="28" max="28" width="4.5703125" customWidth="1"/>
    <col min="29" max="29" width="4.85546875" customWidth="1"/>
    <col min="30" max="30" width="3" customWidth="1"/>
    <col min="31" max="31" width="4.140625" customWidth="1"/>
    <col min="32" max="32" width="4.42578125" customWidth="1"/>
    <col min="33" max="34" width="4.140625" customWidth="1"/>
    <col min="35" max="35" width="3.42578125" customWidth="1"/>
    <col min="36" max="36" width="3.7109375" customWidth="1"/>
    <col min="37" max="37" width="3.42578125" customWidth="1"/>
    <col min="38" max="38" width="4" customWidth="1"/>
    <col min="39" max="39" width="3.28515625" customWidth="1"/>
    <col min="40" max="40" width="5" customWidth="1"/>
    <col min="41" max="41" width="4.140625" customWidth="1"/>
    <col min="42" max="42" width="4.7109375" customWidth="1"/>
    <col min="43" max="43" width="5.85546875" customWidth="1"/>
    <col min="44" max="44" width="3.7109375" customWidth="1"/>
    <col min="45" max="45" width="5.140625" customWidth="1"/>
    <col min="46" max="46" width="10.42578125" bestFit="1" customWidth="1"/>
    <col min="47" max="47" width="12.5703125" bestFit="1" customWidth="1"/>
  </cols>
  <sheetData>
    <row r="1" spans="1:47" ht="18.75" thickBot="1" x14ac:dyDescent="0.3">
      <c r="A1" s="338" t="s">
        <v>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40"/>
    </row>
    <row r="2" spans="1:47" ht="16.5" thickBot="1" x14ac:dyDescent="0.3">
      <c r="A2" s="150" t="s">
        <v>82</v>
      </c>
      <c r="B2" s="151"/>
      <c r="C2" s="152"/>
      <c r="D2" s="151"/>
      <c r="E2" s="15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</row>
    <row r="3" spans="1:47" ht="13.5" thickBot="1" x14ac:dyDescent="0.25">
      <c r="A3" s="143" t="s">
        <v>0</v>
      </c>
      <c r="B3" s="102" t="s">
        <v>3</v>
      </c>
      <c r="C3" s="102" t="s">
        <v>6</v>
      </c>
      <c r="D3" s="360">
        <v>1</v>
      </c>
      <c r="E3" s="361"/>
      <c r="F3" s="358">
        <v>2</v>
      </c>
      <c r="G3" s="359"/>
      <c r="H3" s="356">
        <v>3</v>
      </c>
      <c r="I3" s="357"/>
      <c r="J3" s="356">
        <v>4</v>
      </c>
      <c r="K3" s="357"/>
      <c r="L3" s="356">
        <v>5</v>
      </c>
      <c r="M3" s="357"/>
      <c r="N3" s="356">
        <v>6</v>
      </c>
      <c r="O3" s="357"/>
      <c r="P3" s="356">
        <v>7</v>
      </c>
      <c r="Q3" s="357"/>
      <c r="R3" s="356">
        <v>8</v>
      </c>
      <c r="S3" s="357"/>
      <c r="T3" s="100">
        <v>9</v>
      </c>
      <c r="U3" s="356">
        <v>10</v>
      </c>
      <c r="V3" s="357"/>
      <c r="W3" s="356">
        <v>11</v>
      </c>
      <c r="X3" s="357"/>
      <c r="Y3" s="356">
        <v>12</v>
      </c>
      <c r="Z3" s="357"/>
      <c r="AA3" s="356">
        <v>13</v>
      </c>
      <c r="AB3" s="357"/>
      <c r="AC3" s="356">
        <v>14</v>
      </c>
      <c r="AD3" s="357"/>
      <c r="AE3" s="356">
        <v>15</v>
      </c>
      <c r="AF3" s="357"/>
      <c r="AG3" s="356">
        <v>16</v>
      </c>
      <c r="AH3" s="357"/>
      <c r="AI3" s="356">
        <v>17</v>
      </c>
      <c r="AJ3" s="357"/>
      <c r="AK3" s="356">
        <v>18</v>
      </c>
      <c r="AL3" s="357"/>
      <c r="AM3" s="356">
        <v>19</v>
      </c>
      <c r="AN3" s="357"/>
      <c r="AO3" s="356">
        <v>20</v>
      </c>
      <c r="AP3" s="357"/>
      <c r="AQ3" s="100">
        <v>21</v>
      </c>
      <c r="AR3" s="362">
        <v>22</v>
      </c>
      <c r="AS3" s="363"/>
      <c r="AT3" s="104" t="s">
        <v>27</v>
      </c>
      <c r="AU3" s="33" t="s">
        <v>1</v>
      </c>
    </row>
    <row r="4" spans="1:47" ht="13.5" thickBot="1" x14ac:dyDescent="0.25">
      <c r="A4" s="101"/>
      <c r="B4" s="105" t="s">
        <v>4</v>
      </c>
      <c r="C4" s="105" t="s">
        <v>7</v>
      </c>
      <c r="D4" s="341" t="s">
        <v>52</v>
      </c>
      <c r="E4" s="342"/>
      <c r="F4" s="341" t="s">
        <v>53</v>
      </c>
      <c r="G4" s="343"/>
      <c r="H4" s="344" t="s">
        <v>54</v>
      </c>
      <c r="I4" s="345"/>
      <c r="J4" s="344" t="s">
        <v>55</v>
      </c>
      <c r="K4" s="345"/>
      <c r="L4" s="344" t="s">
        <v>56</v>
      </c>
      <c r="M4" s="345"/>
      <c r="N4" s="344" t="s">
        <v>57</v>
      </c>
      <c r="O4" s="345"/>
      <c r="P4" s="344" t="s">
        <v>58</v>
      </c>
      <c r="Q4" s="345"/>
      <c r="R4" s="344" t="s">
        <v>59</v>
      </c>
      <c r="S4" s="345"/>
      <c r="T4" s="125" t="s">
        <v>60</v>
      </c>
      <c r="U4" s="344" t="s">
        <v>61</v>
      </c>
      <c r="V4" s="345"/>
      <c r="W4" s="344" t="s">
        <v>62</v>
      </c>
      <c r="X4" s="345"/>
      <c r="Y4" s="344" t="s">
        <v>63</v>
      </c>
      <c r="Z4" s="345"/>
      <c r="AA4" s="344" t="s">
        <v>64</v>
      </c>
      <c r="AB4" s="345"/>
      <c r="AC4" s="344" t="s">
        <v>65</v>
      </c>
      <c r="AD4" s="345"/>
      <c r="AE4" s="344" t="s">
        <v>66</v>
      </c>
      <c r="AF4" s="345"/>
      <c r="AG4" s="344" t="s">
        <v>67</v>
      </c>
      <c r="AH4" s="345"/>
      <c r="AI4" s="344" t="s">
        <v>68</v>
      </c>
      <c r="AJ4" s="345"/>
      <c r="AK4" s="344" t="s">
        <v>69</v>
      </c>
      <c r="AL4" s="345"/>
      <c r="AM4" s="344" t="s">
        <v>70</v>
      </c>
      <c r="AN4" s="345"/>
      <c r="AO4" s="344" t="s">
        <v>71</v>
      </c>
      <c r="AP4" s="345"/>
      <c r="AQ4" s="125" t="s">
        <v>72</v>
      </c>
      <c r="AR4" s="346" t="s">
        <v>73</v>
      </c>
      <c r="AS4" s="347"/>
      <c r="AT4" s="134" t="s">
        <v>74</v>
      </c>
      <c r="AU4" s="56" t="s">
        <v>2</v>
      </c>
    </row>
    <row r="5" spans="1:47" ht="13.5" thickBot="1" x14ac:dyDescent="0.25">
      <c r="A5" s="3"/>
      <c r="B5" s="35"/>
      <c r="C5" s="138" t="s">
        <v>83</v>
      </c>
      <c r="D5" s="160" t="s">
        <v>84</v>
      </c>
      <c r="E5" s="155" t="s">
        <v>85</v>
      </c>
      <c r="F5" s="139" t="s">
        <v>84</v>
      </c>
      <c r="G5" s="140" t="s">
        <v>85</v>
      </c>
      <c r="H5" s="139" t="s">
        <v>84</v>
      </c>
      <c r="I5" s="140" t="s">
        <v>85</v>
      </c>
      <c r="J5" s="139" t="s">
        <v>84</v>
      </c>
      <c r="K5" s="140" t="s">
        <v>85</v>
      </c>
      <c r="L5" s="139" t="s">
        <v>84</v>
      </c>
      <c r="M5" s="140" t="s">
        <v>85</v>
      </c>
      <c r="N5" s="139" t="s">
        <v>84</v>
      </c>
      <c r="O5" s="140" t="s">
        <v>85</v>
      </c>
      <c r="P5" s="139" t="s">
        <v>84</v>
      </c>
      <c r="Q5" s="140" t="s">
        <v>85</v>
      </c>
      <c r="R5" s="139" t="s">
        <v>84</v>
      </c>
      <c r="S5" s="140" t="s">
        <v>85</v>
      </c>
      <c r="T5" s="141"/>
      <c r="U5" s="139" t="s">
        <v>84</v>
      </c>
      <c r="V5" s="140" t="s">
        <v>85</v>
      </c>
      <c r="W5" s="139" t="s">
        <v>84</v>
      </c>
      <c r="X5" s="140" t="s">
        <v>85</v>
      </c>
      <c r="Y5" s="139" t="s">
        <v>84</v>
      </c>
      <c r="Z5" s="140" t="s">
        <v>85</v>
      </c>
      <c r="AA5" s="139" t="s">
        <v>84</v>
      </c>
      <c r="AB5" s="140" t="s">
        <v>85</v>
      </c>
      <c r="AC5" s="139" t="s">
        <v>84</v>
      </c>
      <c r="AD5" s="140" t="s">
        <v>85</v>
      </c>
      <c r="AE5" s="139" t="s">
        <v>84</v>
      </c>
      <c r="AF5" s="140" t="s">
        <v>85</v>
      </c>
      <c r="AG5" s="139" t="s">
        <v>84</v>
      </c>
      <c r="AH5" s="140" t="s">
        <v>85</v>
      </c>
      <c r="AI5" s="139" t="s">
        <v>84</v>
      </c>
      <c r="AJ5" s="140" t="s">
        <v>85</v>
      </c>
      <c r="AK5" s="139" t="s">
        <v>84</v>
      </c>
      <c r="AL5" s="140" t="s">
        <v>85</v>
      </c>
      <c r="AM5" s="139" t="s">
        <v>84</v>
      </c>
      <c r="AN5" s="140" t="s">
        <v>85</v>
      </c>
      <c r="AO5" s="139" t="s">
        <v>84</v>
      </c>
      <c r="AP5" s="140" t="s">
        <v>85</v>
      </c>
      <c r="AQ5" s="141"/>
      <c r="AR5" s="139" t="s">
        <v>84</v>
      </c>
      <c r="AS5" s="140" t="s">
        <v>85</v>
      </c>
      <c r="AT5" s="137"/>
      <c r="AU5" s="57"/>
    </row>
    <row r="6" spans="1:47" x14ac:dyDescent="0.2">
      <c r="A6" s="166" t="s">
        <v>26</v>
      </c>
      <c r="B6" s="25">
        <v>1</v>
      </c>
      <c r="C6" s="97">
        <f t="shared" ref="C6:C28" si="0">COUNT(D6:AS6)</f>
        <v>1</v>
      </c>
      <c r="D6" s="161"/>
      <c r="E6" s="162">
        <v>71</v>
      </c>
      <c r="F6" s="265"/>
      <c r="G6" s="266"/>
      <c r="H6" s="277"/>
      <c r="I6" s="278"/>
      <c r="J6" s="265"/>
      <c r="K6" s="280"/>
      <c r="L6" s="265"/>
      <c r="M6" s="280"/>
      <c r="N6" s="265"/>
      <c r="O6" s="280"/>
      <c r="P6" s="265"/>
      <c r="Q6" s="280"/>
      <c r="R6" s="277"/>
      <c r="S6" s="278"/>
      <c r="T6" s="124"/>
      <c r="U6" s="265"/>
      <c r="V6" s="280"/>
      <c r="W6" s="265"/>
      <c r="X6" s="280"/>
      <c r="Y6" s="265"/>
      <c r="Z6" s="280"/>
      <c r="AA6" s="265"/>
      <c r="AB6" s="280"/>
      <c r="AC6" s="265"/>
      <c r="AD6" s="280"/>
      <c r="AE6" s="265"/>
      <c r="AF6" s="280"/>
      <c r="AG6" s="265"/>
      <c r="AH6" s="280"/>
      <c r="AI6" s="93"/>
      <c r="AJ6" s="107"/>
      <c r="AK6" s="265"/>
      <c r="AL6" s="280"/>
      <c r="AM6" s="277"/>
      <c r="AN6" s="278"/>
      <c r="AO6" s="265"/>
      <c r="AP6" s="280"/>
      <c r="AQ6" s="124"/>
      <c r="AR6" s="116"/>
      <c r="AS6" s="117"/>
      <c r="AT6" s="113"/>
      <c r="AU6" s="58">
        <f>IF(COUNT(D6:AT6)&lt;8,AVERAGE(D6:AT6),AVERAGE(SMALL(D6:AT6,1),SMALL(D6:AT6,2),SMALL(D6:AT6,3),SMALL(D6:AT6,4),SMALL(D6:AT6,5),SMALL(D6:AT6,6),SMALL(D6:AT6,7),SMALL(D6:AT6,8)))</f>
        <v>71</v>
      </c>
    </row>
    <row r="7" spans="1:47" x14ac:dyDescent="0.2">
      <c r="A7" s="144" t="s">
        <v>98</v>
      </c>
      <c r="B7" s="21">
        <v>2</v>
      </c>
      <c r="C7" s="97">
        <f t="shared" si="0"/>
        <v>1</v>
      </c>
      <c r="D7" s="133"/>
      <c r="E7" s="109"/>
      <c r="F7" s="108"/>
      <c r="G7" s="109"/>
      <c r="H7" s="118"/>
      <c r="I7" s="117"/>
      <c r="J7" s="108"/>
      <c r="K7" s="257">
        <v>71</v>
      </c>
      <c r="L7" s="108"/>
      <c r="M7" s="109"/>
      <c r="N7" s="108"/>
      <c r="O7" s="107"/>
      <c r="P7" s="110"/>
      <c r="Q7" s="107"/>
      <c r="R7" s="119"/>
      <c r="S7" s="120"/>
      <c r="T7" s="126"/>
      <c r="U7" s="108"/>
      <c r="V7" s="109"/>
      <c r="W7" s="108"/>
      <c r="X7" s="107"/>
      <c r="Y7" s="110"/>
      <c r="Z7" s="107"/>
      <c r="AA7" s="108"/>
      <c r="AB7" s="109"/>
      <c r="AC7" s="108"/>
      <c r="AD7" s="109"/>
      <c r="AE7" s="108"/>
      <c r="AF7" s="109"/>
      <c r="AG7" s="108"/>
      <c r="AH7" s="109"/>
      <c r="AI7" s="154"/>
      <c r="AJ7" s="109"/>
      <c r="AK7" s="108"/>
      <c r="AL7" s="109"/>
      <c r="AM7" s="119"/>
      <c r="AN7" s="120"/>
      <c r="AO7" s="108"/>
      <c r="AP7" s="109"/>
      <c r="AQ7" s="126"/>
      <c r="AR7" s="119"/>
      <c r="AS7" s="120"/>
      <c r="AT7" s="131"/>
      <c r="AU7" s="58">
        <f>IF(COUNT(D7:AT7)&lt;8,AVERAGE(D7:AT7),AVERAGE(SMALL(D7:AT7,1),SMALL(D7:AT7,2),SMALL(D7:AT7,3),SMALL(D7:AT7,4),SMALL(D7:AT7,5),SMALL(D7:AT7,6),SMALL(D7:AT7,7),SMALL(D7:AT7,8)))</f>
        <v>71</v>
      </c>
    </row>
    <row r="8" spans="1:47" x14ac:dyDescent="0.2">
      <c r="A8" s="166" t="s">
        <v>11</v>
      </c>
      <c r="B8" s="21">
        <v>3</v>
      </c>
      <c r="C8" s="97">
        <f t="shared" si="0"/>
        <v>4</v>
      </c>
      <c r="D8" s="108"/>
      <c r="E8" s="107">
        <v>79</v>
      </c>
      <c r="F8" s="108"/>
      <c r="G8" s="164">
        <v>78</v>
      </c>
      <c r="H8" s="118"/>
      <c r="I8" s="256">
        <v>72</v>
      </c>
      <c r="J8" s="108"/>
      <c r="K8" s="109">
        <v>78</v>
      </c>
      <c r="L8" s="108"/>
      <c r="M8" s="109"/>
      <c r="N8" s="108"/>
      <c r="O8" s="107"/>
      <c r="P8" s="110"/>
      <c r="Q8" s="107"/>
      <c r="R8" s="119"/>
      <c r="S8" s="120"/>
      <c r="T8" s="126"/>
      <c r="U8" s="108"/>
      <c r="V8" s="109"/>
      <c r="W8" s="108"/>
      <c r="X8" s="107"/>
      <c r="Y8" s="110"/>
      <c r="Z8" s="107"/>
      <c r="AA8" s="108"/>
      <c r="AB8" s="109"/>
      <c r="AC8" s="108"/>
      <c r="AD8" s="109"/>
      <c r="AE8" s="108"/>
      <c r="AF8" s="109"/>
      <c r="AG8" s="108"/>
      <c r="AH8" s="109"/>
      <c r="AI8" s="154"/>
      <c r="AJ8" s="109"/>
      <c r="AK8" s="108"/>
      <c r="AL8" s="109"/>
      <c r="AM8" s="119"/>
      <c r="AN8" s="120"/>
      <c r="AO8" s="108"/>
      <c r="AP8" s="109"/>
      <c r="AQ8" s="126"/>
      <c r="AR8" s="119"/>
      <c r="AS8" s="120"/>
      <c r="AT8" s="131"/>
      <c r="AU8" s="58">
        <f>IF(COUNT(D8:AT8)&lt;8,AVERAGE(D8:AT8),AVERAGE(SMALL(D8:AT8,1),SMALL(D8:AT8,2),SMALL(D8:AT8,3),SMALL(D8:AT8,4),SMALL(D8:AT8,5),SMALL(D8:AT8,6),SMALL(D8:AT8,7),SMALL(D8:AT8,8)))</f>
        <v>76.75</v>
      </c>
    </row>
    <row r="9" spans="1:47" x14ac:dyDescent="0.2">
      <c r="A9" s="166" t="s">
        <v>24</v>
      </c>
      <c r="B9" s="23">
        <v>4</v>
      </c>
      <c r="C9" s="97">
        <f t="shared" si="0"/>
        <v>4</v>
      </c>
      <c r="D9" s="108"/>
      <c r="E9" s="109">
        <v>75</v>
      </c>
      <c r="F9" s="267"/>
      <c r="G9" s="257">
        <v>75</v>
      </c>
      <c r="H9" s="119"/>
      <c r="I9" s="120">
        <v>76</v>
      </c>
      <c r="J9" s="108"/>
      <c r="K9" s="109">
        <v>82</v>
      </c>
      <c r="L9" s="108"/>
      <c r="M9" s="109"/>
      <c r="N9" s="108"/>
      <c r="O9" s="109"/>
      <c r="P9" s="108"/>
      <c r="Q9" s="109"/>
      <c r="R9" s="119"/>
      <c r="S9" s="120"/>
      <c r="T9" s="126"/>
      <c r="U9" s="108"/>
      <c r="V9" s="109"/>
      <c r="W9" s="108"/>
      <c r="X9" s="109"/>
      <c r="Y9" s="108"/>
      <c r="Z9" s="109"/>
      <c r="AA9" s="108"/>
      <c r="AB9" s="109"/>
      <c r="AC9" s="108"/>
      <c r="AD9" s="109"/>
      <c r="AE9" s="108"/>
      <c r="AF9" s="109"/>
      <c r="AG9" s="108"/>
      <c r="AH9" s="109"/>
      <c r="AI9" s="154"/>
      <c r="AJ9" s="109"/>
      <c r="AK9" s="108"/>
      <c r="AL9" s="109"/>
      <c r="AM9" s="119"/>
      <c r="AN9" s="120"/>
      <c r="AO9" s="108"/>
      <c r="AP9" s="109"/>
      <c r="AQ9" s="126"/>
      <c r="AR9" s="119"/>
      <c r="AS9" s="120"/>
      <c r="AT9" s="131"/>
      <c r="AU9" s="58">
        <f>IF(COUNT(D9:AT9)&lt;8,AVERAGE(D9:AT9),AVERAGE(SMALL(D9:AT9,1),SMALL(D9:AT9,2),SMALL(D9:AT9,3),SMALL(D9:AT9,4),SMALL(D9:AT9,5),SMALL(D9:AT9,6),SMALL(D9:AT9,7),SMALL(D9:AT9,8)))</f>
        <v>77</v>
      </c>
    </row>
    <row r="10" spans="1:47" x14ac:dyDescent="0.2">
      <c r="A10" s="144" t="s">
        <v>100</v>
      </c>
      <c r="B10" s="23">
        <v>5</v>
      </c>
      <c r="C10" s="97">
        <f t="shared" si="0"/>
        <v>1</v>
      </c>
      <c r="D10" s="108"/>
      <c r="E10" s="109"/>
      <c r="F10" s="108"/>
      <c r="G10" s="109"/>
      <c r="H10" s="157"/>
      <c r="I10" s="120"/>
      <c r="J10" s="108"/>
      <c r="K10" s="109">
        <v>77</v>
      </c>
      <c r="L10" s="108"/>
      <c r="M10" s="109"/>
      <c r="N10" s="108"/>
      <c r="O10" s="109"/>
      <c r="P10" s="108"/>
      <c r="Q10" s="109"/>
      <c r="R10" s="119"/>
      <c r="S10" s="120"/>
      <c r="T10" s="126"/>
      <c r="U10" s="108"/>
      <c r="V10" s="109"/>
      <c r="W10" s="108"/>
      <c r="X10" s="109"/>
      <c r="Y10" s="108"/>
      <c r="Z10" s="109"/>
      <c r="AA10" s="108"/>
      <c r="AB10" s="109"/>
      <c r="AC10" s="108"/>
      <c r="AD10" s="109"/>
      <c r="AE10" s="108"/>
      <c r="AF10" s="109"/>
      <c r="AG10" s="108"/>
      <c r="AH10" s="109"/>
      <c r="AI10" s="154"/>
      <c r="AJ10" s="109"/>
      <c r="AK10" s="108"/>
      <c r="AL10" s="109"/>
      <c r="AM10" s="119"/>
      <c r="AN10" s="120"/>
      <c r="AO10" s="108"/>
      <c r="AP10" s="109"/>
      <c r="AQ10" s="126"/>
      <c r="AR10" s="119"/>
      <c r="AS10" s="120"/>
      <c r="AT10" s="131"/>
      <c r="AU10" s="58">
        <f>IF(COUNT(D10:AT10)&lt;8,AVERAGE(D10:AT10),AVERAGE(SMALL(D10:AT10,1),SMALL(D10:AT10,2),SMALL(D10:AT10,3),SMALL(D10:AT10,4),SMALL(D10:AT10,5),SMALL(D10:AT10,6),SMALL(D10:AT10,7),SMALL(D10:AT10,8)))</f>
        <v>77</v>
      </c>
    </row>
    <row r="11" spans="1:47" x14ac:dyDescent="0.2">
      <c r="A11" s="144" t="s">
        <v>88</v>
      </c>
      <c r="B11" s="21">
        <v>6</v>
      </c>
      <c r="C11" s="97">
        <f t="shared" si="0"/>
        <v>4</v>
      </c>
      <c r="D11" s="108"/>
      <c r="E11" s="257">
        <v>71</v>
      </c>
      <c r="F11" s="108"/>
      <c r="G11" s="164">
        <v>77</v>
      </c>
      <c r="H11" s="119"/>
      <c r="I11" s="156">
        <v>86</v>
      </c>
      <c r="J11" s="108"/>
      <c r="K11" s="109">
        <v>80</v>
      </c>
      <c r="L11" s="108"/>
      <c r="M11" s="109"/>
      <c r="N11" s="108"/>
      <c r="O11" s="109"/>
      <c r="P11" s="108"/>
      <c r="Q11" s="109"/>
      <c r="R11" s="119"/>
      <c r="S11" s="120"/>
      <c r="T11" s="126"/>
      <c r="U11" s="108"/>
      <c r="V11" s="109"/>
      <c r="W11" s="108"/>
      <c r="X11" s="109"/>
      <c r="Y11" s="108"/>
      <c r="Z11" s="109"/>
      <c r="AA11" s="108"/>
      <c r="AB11" s="109"/>
      <c r="AC11" s="108"/>
      <c r="AD11" s="109"/>
      <c r="AE11" s="108"/>
      <c r="AF11" s="109"/>
      <c r="AG11" s="108"/>
      <c r="AH11" s="109"/>
      <c r="AI11" s="154"/>
      <c r="AJ11" s="109"/>
      <c r="AK11" s="108"/>
      <c r="AL11" s="109"/>
      <c r="AM11" s="119"/>
      <c r="AN11" s="120"/>
      <c r="AO11" s="108"/>
      <c r="AP11" s="109"/>
      <c r="AQ11" s="126"/>
      <c r="AR11" s="119"/>
      <c r="AS11" s="120"/>
      <c r="AT11" s="131"/>
      <c r="AU11" s="58">
        <f>IF(COUNT(E11:AS11)&lt;8,AVERAGE(E11:AS11),AVERAGE(SMALL(E11:AS11,1),SMALL(E11:AS11,2),SMALL(E11:AS11,3),SMALL(E11:AS11,4),SMALL(E11:AS11,5),SMALL(E11:AS11,6),SMALL(E11:AS11,7),SMALL(E11:AS11,8)))</f>
        <v>78.5</v>
      </c>
    </row>
    <row r="12" spans="1:47" x14ac:dyDescent="0.2">
      <c r="A12" s="166" t="s">
        <v>96</v>
      </c>
      <c r="B12" s="21">
        <v>7</v>
      </c>
      <c r="C12" s="97">
        <f t="shared" si="0"/>
        <v>1</v>
      </c>
      <c r="D12" s="108"/>
      <c r="E12" s="109"/>
      <c r="F12" s="108"/>
      <c r="G12" s="109"/>
      <c r="H12" s="118"/>
      <c r="I12" s="283"/>
      <c r="J12" s="106"/>
      <c r="K12" s="107">
        <v>79</v>
      </c>
      <c r="L12" s="110"/>
      <c r="M12" s="107"/>
      <c r="N12" s="110"/>
      <c r="O12" s="107"/>
      <c r="P12" s="110"/>
      <c r="Q12" s="107"/>
      <c r="R12" s="118"/>
      <c r="S12" s="117"/>
      <c r="T12" s="124"/>
      <c r="U12" s="110"/>
      <c r="V12" s="107"/>
      <c r="W12" s="110"/>
      <c r="X12" s="107"/>
      <c r="Y12" s="110"/>
      <c r="Z12" s="107"/>
      <c r="AA12" s="110"/>
      <c r="AB12" s="107"/>
      <c r="AC12" s="110"/>
      <c r="AD12" s="107"/>
      <c r="AE12" s="110"/>
      <c r="AF12" s="107"/>
      <c r="AG12" s="106"/>
      <c r="AH12" s="127"/>
      <c r="AI12" s="154"/>
      <c r="AJ12" s="128"/>
      <c r="AK12" s="108"/>
      <c r="AL12" s="109"/>
      <c r="AM12" s="132"/>
      <c r="AN12" s="120"/>
      <c r="AO12" s="133"/>
      <c r="AP12" s="109"/>
      <c r="AQ12" s="126"/>
      <c r="AR12" s="132"/>
      <c r="AS12" s="120"/>
      <c r="AT12" s="131"/>
      <c r="AU12" s="58">
        <f t="shared" ref="AU12:AU28" si="1">IF(COUNT(D12:AT12)&lt;8,AVERAGE(D12:AT12),AVERAGE(SMALL(D12:AT12,1),SMALL(D12:AT12,2),SMALL(D12:AT12,3),SMALL(D12:AT12,4),SMALL(D12:AT12,5),SMALL(D12:AT12,6),SMALL(D12:AT12,7),SMALL(D12:AT12,8)))</f>
        <v>79</v>
      </c>
    </row>
    <row r="13" spans="1:47" x14ac:dyDescent="0.2">
      <c r="A13" s="166" t="s">
        <v>14</v>
      </c>
      <c r="B13" s="23">
        <v>8</v>
      </c>
      <c r="C13" s="97">
        <f t="shared" si="0"/>
        <v>4</v>
      </c>
      <c r="D13" s="108"/>
      <c r="E13" s="109">
        <v>84</v>
      </c>
      <c r="F13" s="108"/>
      <c r="G13" s="164">
        <v>77</v>
      </c>
      <c r="H13" s="119"/>
      <c r="I13" s="120">
        <v>84</v>
      </c>
      <c r="J13" s="108"/>
      <c r="K13" s="109">
        <v>74</v>
      </c>
      <c r="L13" s="108"/>
      <c r="M13" s="109"/>
      <c r="N13" s="108"/>
      <c r="O13" s="109"/>
      <c r="P13" s="108"/>
      <c r="Q13" s="109"/>
      <c r="R13" s="119"/>
      <c r="S13" s="120"/>
      <c r="T13" s="126"/>
      <c r="U13" s="108"/>
      <c r="V13" s="109"/>
      <c r="W13" s="108"/>
      <c r="X13" s="109"/>
      <c r="Y13" s="108"/>
      <c r="Z13" s="109"/>
      <c r="AA13" s="108"/>
      <c r="AB13" s="109"/>
      <c r="AC13" s="108"/>
      <c r="AD13" s="109"/>
      <c r="AE13" s="108"/>
      <c r="AF13" s="109"/>
      <c r="AG13" s="108"/>
      <c r="AH13" s="109"/>
      <c r="AI13" s="154"/>
      <c r="AJ13" s="109"/>
      <c r="AK13" s="108"/>
      <c r="AL13" s="109"/>
      <c r="AM13" s="119"/>
      <c r="AN13" s="120"/>
      <c r="AO13" s="108"/>
      <c r="AP13" s="109"/>
      <c r="AQ13" s="126"/>
      <c r="AR13" s="119"/>
      <c r="AS13" s="120"/>
      <c r="AT13" s="131"/>
      <c r="AU13" s="58">
        <f t="shared" si="1"/>
        <v>79.75</v>
      </c>
    </row>
    <row r="14" spans="1:47" x14ac:dyDescent="0.2">
      <c r="A14" s="166" t="s">
        <v>25</v>
      </c>
      <c r="B14" s="21">
        <v>9</v>
      </c>
      <c r="C14" s="97">
        <f t="shared" si="0"/>
        <v>4</v>
      </c>
      <c r="D14" s="108"/>
      <c r="E14" s="109">
        <v>81</v>
      </c>
      <c r="F14" s="108"/>
      <c r="G14" s="164">
        <v>78</v>
      </c>
      <c r="H14" s="116"/>
      <c r="I14" s="117">
        <v>85</v>
      </c>
      <c r="J14" s="106"/>
      <c r="K14" s="107">
        <v>80</v>
      </c>
      <c r="L14" s="110"/>
      <c r="M14" s="107"/>
      <c r="N14" s="110"/>
      <c r="O14" s="107"/>
      <c r="P14" s="110"/>
      <c r="Q14" s="107"/>
      <c r="R14" s="118"/>
      <c r="S14" s="117"/>
      <c r="T14" s="124"/>
      <c r="U14" s="110"/>
      <c r="V14" s="107"/>
      <c r="W14" s="110"/>
      <c r="X14" s="107"/>
      <c r="Y14" s="110"/>
      <c r="Z14" s="107"/>
      <c r="AA14" s="110"/>
      <c r="AB14" s="107"/>
      <c r="AC14" s="110"/>
      <c r="AD14" s="107"/>
      <c r="AE14" s="110"/>
      <c r="AF14" s="107"/>
      <c r="AG14" s="106"/>
      <c r="AH14" s="127"/>
      <c r="AI14" s="93"/>
      <c r="AJ14" s="127"/>
      <c r="AK14" s="106"/>
      <c r="AL14" s="107"/>
      <c r="AM14" s="118"/>
      <c r="AN14" s="117"/>
      <c r="AO14" s="110"/>
      <c r="AP14" s="107"/>
      <c r="AQ14" s="124"/>
      <c r="AR14" s="118"/>
      <c r="AS14" s="117"/>
      <c r="AT14" s="113"/>
      <c r="AU14" s="58">
        <f t="shared" si="1"/>
        <v>81</v>
      </c>
    </row>
    <row r="15" spans="1:47" x14ac:dyDescent="0.2">
      <c r="A15" s="144" t="s">
        <v>99</v>
      </c>
      <c r="B15" s="21">
        <v>10</v>
      </c>
      <c r="C15" s="97">
        <f t="shared" si="0"/>
        <v>1</v>
      </c>
      <c r="D15" s="108"/>
      <c r="E15" s="109"/>
      <c r="F15" s="108"/>
      <c r="G15" s="109"/>
      <c r="H15" s="116"/>
      <c r="I15" s="117"/>
      <c r="J15" s="106"/>
      <c r="K15" s="107">
        <v>81</v>
      </c>
      <c r="L15" s="110"/>
      <c r="M15" s="107"/>
      <c r="N15" s="110"/>
      <c r="O15" s="107"/>
      <c r="P15" s="110"/>
      <c r="Q15" s="107"/>
      <c r="R15" s="118"/>
      <c r="S15" s="117"/>
      <c r="T15" s="124"/>
      <c r="U15" s="110"/>
      <c r="V15" s="107"/>
      <c r="W15" s="110"/>
      <c r="X15" s="107"/>
      <c r="Y15" s="110"/>
      <c r="Z15" s="107"/>
      <c r="AA15" s="110"/>
      <c r="AB15" s="107"/>
      <c r="AC15" s="110"/>
      <c r="AD15" s="107"/>
      <c r="AE15" s="110"/>
      <c r="AF15" s="107"/>
      <c r="AG15" s="106"/>
      <c r="AH15" s="127"/>
      <c r="AI15" s="93"/>
      <c r="AJ15" s="127"/>
      <c r="AK15" s="106"/>
      <c r="AL15" s="107"/>
      <c r="AM15" s="118"/>
      <c r="AN15" s="117"/>
      <c r="AO15" s="110"/>
      <c r="AP15" s="107"/>
      <c r="AQ15" s="124"/>
      <c r="AR15" s="118"/>
      <c r="AS15" s="117"/>
      <c r="AT15" s="113"/>
      <c r="AU15" s="58">
        <f t="shared" si="1"/>
        <v>81</v>
      </c>
    </row>
    <row r="16" spans="1:47" x14ac:dyDescent="0.2">
      <c r="A16" s="166" t="s">
        <v>28</v>
      </c>
      <c r="B16" s="21">
        <v>11</v>
      </c>
      <c r="C16" s="97">
        <f t="shared" si="0"/>
        <v>3</v>
      </c>
      <c r="D16" s="108"/>
      <c r="E16" s="109">
        <v>77</v>
      </c>
      <c r="F16" s="108"/>
      <c r="G16" s="164"/>
      <c r="H16" s="118"/>
      <c r="I16" s="117">
        <v>84</v>
      </c>
      <c r="J16" s="108"/>
      <c r="K16" s="109">
        <v>84</v>
      </c>
      <c r="L16" s="108"/>
      <c r="M16" s="107"/>
      <c r="N16" s="110"/>
      <c r="O16" s="107"/>
      <c r="P16" s="110"/>
      <c r="Q16" s="107"/>
      <c r="R16" s="118"/>
      <c r="S16" s="117"/>
      <c r="T16" s="124"/>
      <c r="U16" s="108"/>
      <c r="V16" s="107"/>
      <c r="W16" s="110"/>
      <c r="X16" s="107"/>
      <c r="Y16" s="110"/>
      <c r="Z16" s="107"/>
      <c r="AA16" s="110"/>
      <c r="AB16" s="107"/>
      <c r="AC16" s="108"/>
      <c r="AD16" s="109"/>
      <c r="AE16" s="108"/>
      <c r="AF16" s="109"/>
      <c r="AG16" s="108"/>
      <c r="AH16" s="109"/>
      <c r="AI16" s="154"/>
      <c r="AJ16" s="109"/>
      <c r="AK16" s="108"/>
      <c r="AL16" s="109"/>
      <c r="AM16" s="119"/>
      <c r="AN16" s="120"/>
      <c r="AO16" s="108"/>
      <c r="AP16" s="109"/>
      <c r="AQ16" s="126"/>
      <c r="AR16" s="119"/>
      <c r="AS16" s="120"/>
      <c r="AT16" s="131"/>
      <c r="AU16" s="58">
        <f t="shared" si="1"/>
        <v>81.666666666666671</v>
      </c>
    </row>
    <row r="17" spans="1:47" x14ac:dyDescent="0.2">
      <c r="A17" s="144" t="s">
        <v>92</v>
      </c>
      <c r="B17" s="21">
        <v>12</v>
      </c>
      <c r="C17" s="97">
        <f t="shared" si="0"/>
        <v>3</v>
      </c>
      <c r="D17" s="108"/>
      <c r="E17" s="109"/>
      <c r="F17" s="108"/>
      <c r="G17" s="164">
        <v>84</v>
      </c>
      <c r="H17" s="119"/>
      <c r="I17" s="117">
        <v>83</v>
      </c>
      <c r="J17" s="106"/>
      <c r="K17" s="107">
        <v>81</v>
      </c>
      <c r="L17" s="110"/>
      <c r="M17" s="107"/>
      <c r="N17" s="110"/>
      <c r="O17" s="107"/>
      <c r="P17" s="110"/>
      <c r="Q17" s="107"/>
      <c r="R17" s="118"/>
      <c r="S17" s="117"/>
      <c r="T17" s="124"/>
      <c r="U17" s="110"/>
      <c r="V17" s="107"/>
      <c r="W17" s="110"/>
      <c r="X17" s="107"/>
      <c r="Y17" s="110"/>
      <c r="Z17" s="107"/>
      <c r="AA17" s="110"/>
      <c r="AB17" s="107"/>
      <c r="AC17" s="110"/>
      <c r="AD17" s="107"/>
      <c r="AE17" s="110"/>
      <c r="AF17" s="107"/>
      <c r="AG17" s="106"/>
      <c r="AH17" s="107"/>
      <c r="AI17" s="154"/>
      <c r="AJ17" s="109"/>
      <c r="AK17" s="108"/>
      <c r="AL17" s="107"/>
      <c r="AM17" s="118"/>
      <c r="AN17" s="117"/>
      <c r="AO17" s="110"/>
      <c r="AP17" s="107"/>
      <c r="AQ17" s="124"/>
      <c r="AR17" s="132"/>
      <c r="AS17" s="120"/>
      <c r="AT17" s="131"/>
      <c r="AU17" s="58">
        <f t="shared" si="1"/>
        <v>82.666666666666671</v>
      </c>
    </row>
    <row r="18" spans="1:47" x14ac:dyDescent="0.2">
      <c r="A18" s="166" t="s">
        <v>13</v>
      </c>
      <c r="B18" s="21">
        <v>13</v>
      </c>
      <c r="C18" s="97">
        <f t="shared" si="0"/>
        <v>4</v>
      </c>
      <c r="D18" s="108"/>
      <c r="E18" s="109">
        <v>89</v>
      </c>
      <c r="F18" s="108"/>
      <c r="G18" s="164">
        <v>84</v>
      </c>
      <c r="H18" s="119"/>
      <c r="I18" s="117">
        <v>85</v>
      </c>
      <c r="J18" s="106"/>
      <c r="K18" s="107">
        <v>79</v>
      </c>
      <c r="L18" s="110"/>
      <c r="M18" s="107"/>
      <c r="N18" s="110"/>
      <c r="O18" s="107"/>
      <c r="P18" s="110"/>
      <c r="Q18" s="107"/>
      <c r="R18" s="118"/>
      <c r="S18" s="117"/>
      <c r="T18" s="124"/>
      <c r="U18" s="110"/>
      <c r="V18" s="107"/>
      <c r="W18" s="110"/>
      <c r="X18" s="107"/>
      <c r="Y18" s="110"/>
      <c r="Z18" s="107"/>
      <c r="AA18" s="110"/>
      <c r="AB18" s="107"/>
      <c r="AC18" s="110"/>
      <c r="AD18" s="107"/>
      <c r="AE18" s="110"/>
      <c r="AF18" s="107"/>
      <c r="AG18" s="106"/>
      <c r="AH18" s="127"/>
      <c r="AI18" s="154"/>
      <c r="AJ18" s="128"/>
      <c r="AK18" s="108"/>
      <c r="AL18" s="107"/>
      <c r="AM18" s="118"/>
      <c r="AN18" s="117"/>
      <c r="AO18" s="110"/>
      <c r="AP18" s="107"/>
      <c r="AQ18" s="124"/>
      <c r="AR18" s="132"/>
      <c r="AS18" s="120"/>
      <c r="AT18" s="131"/>
      <c r="AU18" s="58">
        <f t="shared" si="1"/>
        <v>84.25</v>
      </c>
    </row>
    <row r="19" spans="1:47" x14ac:dyDescent="0.2">
      <c r="A19" s="166" t="s">
        <v>12</v>
      </c>
      <c r="B19" s="23">
        <v>14</v>
      </c>
      <c r="C19" s="97">
        <f t="shared" si="0"/>
        <v>4</v>
      </c>
      <c r="D19" s="108"/>
      <c r="E19" s="109">
        <v>84</v>
      </c>
      <c r="F19" s="108"/>
      <c r="G19" s="164">
        <v>83</v>
      </c>
      <c r="H19" s="119"/>
      <c r="I19" s="120">
        <v>88</v>
      </c>
      <c r="J19" s="108"/>
      <c r="K19" s="109">
        <v>85</v>
      </c>
      <c r="L19" s="108"/>
      <c r="M19" s="109"/>
      <c r="N19" s="108"/>
      <c r="O19" s="109"/>
      <c r="P19" s="108"/>
      <c r="Q19" s="109"/>
      <c r="R19" s="119"/>
      <c r="S19" s="120"/>
      <c r="T19" s="126"/>
      <c r="U19" s="108"/>
      <c r="V19" s="109"/>
      <c r="W19" s="108"/>
      <c r="X19" s="109"/>
      <c r="Y19" s="108"/>
      <c r="Z19" s="109"/>
      <c r="AA19" s="108"/>
      <c r="AB19" s="109"/>
      <c r="AC19" s="108"/>
      <c r="AD19" s="109"/>
      <c r="AE19" s="108"/>
      <c r="AF19" s="109"/>
      <c r="AG19" s="108"/>
      <c r="AH19" s="128"/>
      <c r="AI19" s="154"/>
      <c r="AJ19" s="128"/>
      <c r="AK19" s="108"/>
      <c r="AL19" s="109"/>
      <c r="AM19" s="132"/>
      <c r="AN19" s="120"/>
      <c r="AO19" s="133"/>
      <c r="AP19" s="109"/>
      <c r="AQ19" s="126"/>
      <c r="AR19" s="132"/>
      <c r="AS19" s="120"/>
      <c r="AT19" s="131"/>
      <c r="AU19" s="58">
        <f t="shared" si="1"/>
        <v>85</v>
      </c>
    </row>
    <row r="20" spans="1:47" x14ac:dyDescent="0.2">
      <c r="A20" s="144" t="s">
        <v>94</v>
      </c>
      <c r="B20" s="21">
        <v>15</v>
      </c>
      <c r="C20" s="97">
        <f t="shared" si="0"/>
        <v>1</v>
      </c>
      <c r="D20" s="108"/>
      <c r="E20" s="109"/>
      <c r="F20" s="108"/>
      <c r="G20" s="109"/>
      <c r="H20" s="118"/>
      <c r="I20" s="117">
        <v>86</v>
      </c>
      <c r="J20" s="108"/>
      <c r="K20" s="109"/>
      <c r="L20" s="108"/>
      <c r="M20" s="109"/>
      <c r="N20" s="108"/>
      <c r="O20" s="107"/>
      <c r="P20" s="110"/>
      <c r="Q20" s="107"/>
      <c r="R20" s="119"/>
      <c r="S20" s="120"/>
      <c r="T20" s="126"/>
      <c r="U20" s="108"/>
      <c r="V20" s="109"/>
      <c r="W20" s="108"/>
      <c r="X20" s="107"/>
      <c r="Y20" s="110"/>
      <c r="Z20" s="107"/>
      <c r="AA20" s="108"/>
      <c r="AB20" s="109"/>
      <c r="AC20" s="108"/>
      <c r="AD20" s="109"/>
      <c r="AE20" s="108"/>
      <c r="AF20" s="109"/>
      <c r="AG20" s="108"/>
      <c r="AH20" s="109"/>
      <c r="AI20" s="154"/>
      <c r="AJ20" s="109"/>
      <c r="AK20" s="108"/>
      <c r="AL20" s="109"/>
      <c r="AM20" s="119"/>
      <c r="AN20" s="120"/>
      <c r="AO20" s="108"/>
      <c r="AP20" s="109"/>
      <c r="AQ20" s="126"/>
      <c r="AR20" s="119"/>
      <c r="AS20" s="120"/>
      <c r="AT20" s="131"/>
      <c r="AU20" s="58">
        <f t="shared" si="1"/>
        <v>86</v>
      </c>
    </row>
    <row r="21" spans="1:47" x14ac:dyDescent="0.2">
      <c r="A21" s="281" t="s">
        <v>10</v>
      </c>
      <c r="B21" s="21">
        <v>16</v>
      </c>
      <c r="C21" s="97">
        <f t="shared" si="0"/>
        <v>2</v>
      </c>
      <c r="D21" s="108"/>
      <c r="E21" s="109"/>
      <c r="F21" s="108"/>
      <c r="G21" s="164"/>
      <c r="H21" s="118"/>
      <c r="I21" s="117">
        <v>89</v>
      </c>
      <c r="J21" s="108"/>
      <c r="K21" s="109">
        <v>83</v>
      </c>
      <c r="L21" s="108"/>
      <c r="M21" s="109"/>
      <c r="N21" s="108"/>
      <c r="O21" s="107"/>
      <c r="P21" s="110"/>
      <c r="Q21" s="107"/>
      <c r="R21" s="119"/>
      <c r="S21" s="120"/>
      <c r="T21" s="126"/>
      <c r="U21" s="108"/>
      <c r="V21" s="109"/>
      <c r="W21" s="108"/>
      <c r="X21" s="107"/>
      <c r="Y21" s="110"/>
      <c r="Z21" s="107"/>
      <c r="AA21" s="108"/>
      <c r="AB21" s="109"/>
      <c r="AC21" s="108"/>
      <c r="AD21" s="109"/>
      <c r="AE21" s="108"/>
      <c r="AF21" s="109"/>
      <c r="AG21" s="108"/>
      <c r="AH21" s="109"/>
      <c r="AI21" s="154"/>
      <c r="AJ21" s="109"/>
      <c r="AK21" s="108"/>
      <c r="AL21" s="109"/>
      <c r="AM21" s="119"/>
      <c r="AN21" s="120"/>
      <c r="AO21" s="108"/>
      <c r="AP21" s="109"/>
      <c r="AQ21" s="126"/>
      <c r="AR21" s="119"/>
      <c r="AS21" s="120"/>
      <c r="AT21" s="131"/>
      <c r="AU21" s="58">
        <f t="shared" si="1"/>
        <v>86</v>
      </c>
    </row>
    <row r="22" spans="1:47" x14ac:dyDescent="0.2">
      <c r="A22" s="49" t="s">
        <v>89</v>
      </c>
      <c r="B22" s="21">
        <v>17</v>
      </c>
      <c r="C22" s="97">
        <f t="shared" si="0"/>
        <v>3</v>
      </c>
      <c r="D22" s="108"/>
      <c r="E22" s="109">
        <v>81</v>
      </c>
      <c r="F22" s="108"/>
      <c r="G22" s="164">
        <v>89</v>
      </c>
      <c r="H22" s="119"/>
      <c r="I22" s="117"/>
      <c r="J22" s="106"/>
      <c r="K22" s="107">
        <v>91</v>
      </c>
      <c r="L22" s="110"/>
      <c r="M22" s="107"/>
      <c r="N22" s="108"/>
      <c r="O22" s="107"/>
      <c r="P22" s="110"/>
      <c r="Q22" s="107"/>
      <c r="R22" s="119"/>
      <c r="S22" s="120"/>
      <c r="T22" s="126"/>
      <c r="U22" s="108"/>
      <c r="V22" s="109"/>
      <c r="W22" s="108"/>
      <c r="X22" s="107"/>
      <c r="Y22" s="110"/>
      <c r="Z22" s="107"/>
      <c r="AA22" s="108"/>
      <c r="AB22" s="109"/>
      <c r="AC22" s="108"/>
      <c r="AD22" s="109"/>
      <c r="AE22" s="108"/>
      <c r="AF22" s="109"/>
      <c r="AG22" s="108"/>
      <c r="AH22" s="109"/>
      <c r="AI22" s="154"/>
      <c r="AJ22" s="109"/>
      <c r="AK22" s="108"/>
      <c r="AL22" s="109"/>
      <c r="AM22" s="119"/>
      <c r="AN22" s="120"/>
      <c r="AO22" s="108"/>
      <c r="AP22" s="109"/>
      <c r="AQ22" s="126"/>
      <c r="AR22" s="119"/>
      <c r="AS22" s="120"/>
      <c r="AT22" s="131"/>
      <c r="AU22" s="58">
        <f t="shared" si="1"/>
        <v>87</v>
      </c>
    </row>
    <row r="23" spans="1:47" x14ac:dyDescent="0.2">
      <c r="A23" s="255" t="s">
        <v>95</v>
      </c>
      <c r="B23" s="21">
        <v>18</v>
      </c>
      <c r="C23" s="97">
        <f t="shared" si="0"/>
        <v>2</v>
      </c>
      <c r="D23" s="108"/>
      <c r="E23" s="109"/>
      <c r="F23" s="108"/>
      <c r="G23" s="109"/>
      <c r="H23" s="118"/>
      <c r="I23" s="120">
        <v>91</v>
      </c>
      <c r="J23" s="108"/>
      <c r="K23" s="109">
        <v>83</v>
      </c>
      <c r="L23" s="108"/>
      <c r="M23" s="109"/>
      <c r="N23" s="108"/>
      <c r="O23" s="107"/>
      <c r="P23" s="110"/>
      <c r="Q23" s="107"/>
      <c r="R23" s="119"/>
      <c r="S23" s="120"/>
      <c r="T23" s="126"/>
      <c r="U23" s="108"/>
      <c r="V23" s="109"/>
      <c r="W23" s="108"/>
      <c r="X23" s="107"/>
      <c r="Y23" s="110"/>
      <c r="Z23" s="107"/>
      <c r="AA23" s="108"/>
      <c r="AB23" s="109"/>
      <c r="AC23" s="108"/>
      <c r="AD23" s="109"/>
      <c r="AE23" s="108"/>
      <c r="AF23" s="109"/>
      <c r="AG23" s="108"/>
      <c r="AH23" s="109"/>
      <c r="AI23" s="154"/>
      <c r="AJ23" s="109"/>
      <c r="AK23" s="108"/>
      <c r="AL23" s="109"/>
      <c r="AM23" s="119"/>
      <c r="AN23" s="120"/>
      <c r="AO23" s="108"/>
      <c r="AP23" s="109"/>
      <c r="AQ23" s="126"/>
      <c r="AR23" s="119"/>
      <c r="AS23" s="120"/>
      <c r="AT23" s="131"/>
      <c r="AU23" s="58">
        <f t="shared" si="1"/>
        <v>87</v>
      </c>
    </row>
    <row r="24" spans="1:47" x14ac:dyDescent="0.2">
      <c r="A24" s="3" t="s">
        <v>101</v>
      </c>
      <c r="B24" s="21">
        <v>19</v>
      </c>
      <c r="C24" s="97">
        <f t="shared" si="0"/>
        <v>1</v>
      </c>
      <c r="D24" s="108"/>
      <c r="E24" s="109"/>
      <c r="F24" s="108"/>
      <c r="G24" s="109"/>
      <c r="H24" s="119"/>
      <c r="I24" s="120"/>
      <c r="J24" s="108"/>
      <c r="K24" s="109">
        <v>88</v>
      </c>
      <c r="L24" s="108"/>
      <c r="M24" s="109"/>
      <c r="N24" s="108"/>
      <c r="O24" s="107"/>
      <c r="P24" s="110"/>
      <c r="Q24" s="107"/>
      <c r="R24" s="119"/>
      <c r="S24" s="120"/>
      <c r="T24" s="126"/>
      <c r="U24" s="108"/>
      <c r="V24" s="109"/>
      <c r="W24" s="108"/>
      <c r="X24" s="107"/>
      <c r="Y24" s="110"/>
      <c r="Z24" s="107"/>
      <c r="AA24" s="108"/>
      <c r="AB24" s="109"/>
      <c r="AC24" s="108"/>
      <c r="AD24" s="109"/>
      <c r="AE24" s="108"/>
      <c r="AF24" s="109"/>
      <c r="AG24" s="108"/>
      <c r="AH24" s="109"/>
      <c r="AI24" s="154"/>
      <c r="AJ24" s="109"/>
      <c r="AK24" s="108"/>
      <c r="AL24" s="109"/>
      <c r="AM24" s="119"/>
      <c r="AN24" s="120"/>
      <c r="AO24" s="108"/>
      <c r="AP24" s="109"/>
      <c r="AQ24" s="126"/>
      <c r="AR24" s="119"/>
      <c r="AS24" s="120"/>
      <c r="AT24" s="131"/>
      <c r="AU24" s="58">
        <f t="shared" si="1"/>
        <v>88</v>
      </c>
    </row>
    <row r="25" spans="1:47" x14ac:dyDescent="0.2">
      <c r="A25" s="49" t="s">
        <v>93</v>
      </c>
      <c r="B25" s="23">
        <v>20</v>
      </c>
      <c r="C25" s="97">
        <f t="shared" si="0"/>
        <v>1</v>
      </c>
      <c r="D25" s="108"/>
      <c r="E25" s="109"/>
      <c r="F25" s="108"/>
      <c r="G25" s="109"/>
      <c r="H25" s="119"/>
      <c r="I25" s="120">
        <v>89</v>
      </c>
      <c r="J25" s="108"/>
      <c r="K25" s="107"/>
      <c r="L25" s="108"/>
      <c r="M25" s="109"/>
      <c r="N25" s="108"/>
      <c r="O25" s="109"/>
      <c r="P25" s="108"/>
      <c r="Q25" s="109"/>
      <c r="R25" s="119"/>
      <c r="S25" s="120"/>
      <c r="T25" s="126"/>
      <c r="U25" s="108"/>
      <c r="V25" s="109"/>
      <c r="W25" s="108"/>
      <c r="X25" s="109"/>
      <c r="Y25" s="108"/>
      <c r="Z25" s="109"/>
      <c r="AA25" s="108"/>
      <c r="AB25" s="109"/>
      <c r="AC25" s="108"/>
      <c r="AD25" s="109"/>
      <c r="AE25" s="108"/>
      <c r="AF25" s="109"/>
      <c r="AG25" s="108"/>
      <c r="AH25" s="109"/>
      <c r="AI25" s="154"/>
      <c r="AJ25" s="109"/>
      <c r="AK25" s="108"/>
      <c r="AL25" s="109"/>
      <c r="AM25" s="119"/>
      <c r="AN25" s="120"/>
      <c r="AO25" s="108"/>
      <c r="AP25" s="109"/>
      <c r="AQ25" s="126"/>
      <c r="AR25" s="119"/>
      <c r="AS25" s="120"/>
      <c r="AT25" s="131"/>
      <c r="AU25" s="58">
        <f t="shared" si="1"/>
        <v>89</v>
      </c>
    </row>
    <row r="26" spans="1:47" x14ac:dyDescent="0.2">
      <c r="A26" s="49" t="s">
        <v>90</v>
      </c>
      <c r="B26" s="21">
        <v>21</v>
      </c>
      <c r="C26" s="97">
        <f t="shared" si="0"/>
        <v>4</v>
      </c>
      <c r="D26" s="271"/>
      <c r="E26" s="272">
        <v>95</v>
      </c>
      <c r="F26" s="271"/>
      <c r="G26" s="282">
        <v>85</v>
      </c>
      <c r="H26" s="119"/>
      <c r="I26" s="120">
        <v>94</v>
      </c>
      <c r="J26" s="108"/>
      <c r="K26" s="109">
        <v>98</v>
      </c>
      <c r="L26" s="108"/>
      <c r="M26" s="109"/>
      <c r="N26" s="108"/>
      <c r="O26" s="109"/>
      <c r="P26" s="108"/>
      <c r="Q26" s="109"/>
      <c r="R26" s="119"/>
      <c r="S26" s="120"/>
      <c r="T26" s="126"/>
      <c r="U26" s="108"/>
      <c r="V26" s="109"/>
      <c r="W26" s="108"/>
      <c r="X26" s="109"/>
      <c r="Y26" s="108"/>
      <c r="Z26" s="109"/>
      <c r="AA26" s="108"/>
      <c r="AB26" s="109"/>
      <c r="AC26" s="108"/>
      <c r="AD26" s="109"/>
      <c r="AE26" s="108"/>
      <c r="AF26" s="109"/>
      <c r="AG26" s="108"/>
      <c r="AH26" s="109"/>
      <c r="AI26" s="273"/>
      <c r="AJ26" s="274"/>
      <c r="AK26" s="271"/>
      <c r="AL26" s="109"/>
      <c r="AM26" s="119"/>
      <c r="AN26" s="120"/>
      <c r="AO26" s="108"/>
      <c r="AP26" s="109"/>
      <c r="AQ26" s="124"/>
      <c r="AR26" s="275"/>
      <c r="AS26" s="276"/>
      <c r="AT26" s="131"/>
      <c r="AU26" s="58">
        <f t="shared" si="1"/>
        <v>93</v>
      </c>
    </row>
    <row r="27" spans="1:47" x14ac:dyDescent="0.2">
      <c r="A27" s="49" t="s">
        <v>97</v>
      </c>
      <c r="B27" s="21">
        <v>22</v>
      </c>
      <c r="C27" s="97">
        <f t="shared" si="0"/>
        <v>1</v>
      </c>
      <c r="D27" s="271"/>
      <c r="E27" s="272"/>
      <c r="F27" s="271"/>
      <c r="G27" s="272"/>
      <c r="H27" s="119"/>
      <c r="I27" s="120"/>
      <c r="J27" s="108"/>
      <c r="K27" s="109">
        <v>95</v>
      </c>
      <c r="L27" s="108"/>
      <c r="M27" s="109"/>
      <c r="N27" s="108"/>
      <c r="O27" s="109"/>
      <c r="P27" s="108"/>
      <c r="Q27" s="109"/>
      <c r="R27" s="119"/>
      <c r="S27" s="120"/>
      <c r="T27" s="126"/>
      <c r="U27" s="108"/>
      <c r="V27" s="109"/>
      <c r="W27" s="108"/>
      <c r="X27" s="109"/>
      <c r="Y27" s="108"/>
      <c r="Z27" s="109"/>
      <c r="AA27" s="108"/>
      <c r="AB27" s="109"/>
      <c r="AC27" s="108"/>
      <c r="AD27" s="109"/>
      <c r="AE27" s="108"/>
      <c r="AF27" s="109"/>
      <c r="AG27" s="108"/>
      <c r="AH27" s="109"/>
      <c r="AI27" s="273"/>
      <c r="AJ27" s="274"/>
      <c r="AK27" s="271"/>
      <c r="AL27" s="109"/>
      <c r="AM27" s="119"/>
      <c r="AN27" s="120"/>
      <c r="AO27" s="108"/>
      <c r="AP27" s="109"/>
      <c r="AQ27" s="124"/>
      <c r="AR27" s="275"/>
      <c r="AS27" s="276"/>
      <c r="AT27" s="131"/>
      <c r="AU27" s="58">
        <f t="shared" si="1"/>
        <v>95</v>
      </c>
    </row>
    <row r="28" spans="1:47" ht="13.5" thickBot="1" x14ac:dyDescent="0.25">
      <c r="A28" s="146" t="s">
        <v>91</v>
      </c>
      <c r="B28" s="21">
        <v>23</v>
      </c>
      <c r="C28" s="97">
        <f t="shared" si="0"/>
        <v>4</v>
      </c>
      <c r="D28" s="114"/>
      <c r="E28" s="115">
        <v>96</v>
      </c>
      <c r="F28" s="114"/>
      <c r="G28" s="211">
        <v>95</v>
      </c>
      <c r="H28" s="279"/>
      <c r="I28" s="136">
        <v>101</v>
      </c>
      <c r="J28" s="114"/>
      <c r="K28" s="115">
        <v>92</v>
      </c>
      <c r="L28" s="114"/>
      <c r="M28" s="115"/>
      <c r="N28" s="114"/>
      <c r="O28" s="115"/>
      <c r="P28" s="114"/>
      <c r="Q28" s="115"/>
      <c r="R28" s="279"/>
      <c r="S28" s="136"/>
      <c r="T28" s="126"/>
      <c r="U28" s="114"/>
      <c r="V28" s="115"/>
      <c r="W28" s="114"/>
      <c r="X28" s="115"/>
      <c r="Y28" s="114"/>
      <c r="Z28" s="115"/>
      <c r="AA28" s="114"/>
      <c r="AB28" s="115"/>
      <c r="AC28" s="114"/>
      <c r="AD28" s="115"/>
      <c r="AE28" s="114"/>
      <c r="AF28" s="115"/>
      <c r="AG28" s="114"/>
      <c r="AH28" s="115"/>
      <c r="AI28" s="159"/>
      <c r="AJ28" s="130"/>
      <c r="AK28" s="114"/>
      <c r="AL28" s="115"/>
      <c r="AM28" s="279"/>
      <c r="AN28" s="136"/>
      <c r="AO28" s="114"/>
      <c r="AP28" s="115"/>
      <c r="AQ28" s="124"/>
      <c r="AR28" s="135"/>
      <c r="AS28" s="136"/>
      <c r="AT28" s="131"/>
      <c r="AU28" s="59">
        <f t="shared" si="1"/>
        <v>96</v>
      </c>
    </row>
    <row r="29" spans="1:47" x14ac:dyDescent="0.2">
      <c r="A29" s="32" t="s">
        <v>8</v>
      </c>
      <c r="B29" s="21"/>
      <c r="C29" s="22">
        <f>SUM(C6:C25)</f>
        <v>49</v>
      </c>
      <c r="D29" s="21"/>
      <c r="E29" s="21"/>
      <c r="F29" s="48"/>
      <c r="G29" s="48"/>
      <c r="H29" s="97"/>
      <c r="I29" s="97"/>
      <c r="J29" s="26"/>
      <c r="K29" s="48"/>
      <c r="L29" s="48"/>
      <c r="M29" s="48"/>
      <c r="N29" s="48"/>
      <c r="O29" s="48"/>
      <c r="P29" s="48"/>
      <c r="Q29" s="48"/>
      <c r="R29" s="97"/>
      <c r="S29" s="97"/>
      <c r="T29" s="24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26"/>
      <c r="AH29" s="93"/>
      <c r="AI29" s="93"/>
      <c r="AJ29" s="93"/>
      <c r="AK29" s="26"/>
      <c r="AL29" s="48"/>
      <c r="AM29" s="97"/>
      <c r="AN29" s="97"/>
      <c r="AO29" s="48"/>
      <c r="AP29" s="48"/>
      <c r="AQ29" s="24"/>
      <c r="AR29" s="97"/>
      <c r="AS29" s="97"/>
      <c r="AT29" s="98"/>
      <c r="AU29" s="59"/>
    </row>
    <row r="30" spans="1:47" x14ac:dyDescent="0.2">
      <c r="A30" s="32" t="s">
        <v>5</v>
      </c>
      <c r="B30" s="21"/>
      <c r="C30" s="22"/>
      <c r="D30" s="21">
        <f t="shared" ref="D30:J30" si="2">COUNT(D6:D25)</f>
        <v>0</v>
      </c>
      <c r="E30" s="21">
        <f t="shared" si="2"/>
        <v>10</v>
      </c>
      <c r="F30" s="21">
        <f t="shared" si="2"/>
        <v>0</v>
      </c>
      <c r="G30" s="21">
        <f t="shared" si="2"/>
        <v>9</v>
      </c>
      <c r="H30" s="97">
        <f t="shared" si="2"/>
        <v>0</v>
      </c>
      <c r="I30" s="97">
        <f t="shared" si="2"/>
        <v>13</v>
      </c>
      <c r="J30" s="48">
        <f t="shared" si="2"/>
        <v>0</v>
      </c>
      <c r="K30" s="48">
        <f>COUNT(K6:K28)</f>
        <v>20</v>
      </c>
      <c r="L30" s="48">
        <f t="shared" ref="L30:S30" si="3">COUNT(L6:L25)</f>
        <v>0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97">
        <f t="shared" si="3"/>
        <v>0</v>
      </c>
      <c r="S30" s="97">
        <f t="shared" si="3"/>
        <v>0</v>
      </c>
      <c r="T30" s="24"/>
      <c r="U30" s="48">
        <f t="shared" ref="U30:AP30" si="4">COUNT(U6:U25)</f>
        <v>0</v>
      </c>
      <c r="V30" s="48">
        <f t="shared" si="4"/>
        <v>0</v>
      </c>
      <c r="W30" s="48">
        <f t="shared" si="4"/>
        <v>0</v>
      </c>
      <c r="X30" s="48">
        <f t="shared" si="4"/>
        <v>0</v>
      </c>
      <c r="Y30" s="48">
        <f t="shared" si="4"/>
        <v>0</v>
      </c>
      <c r="Z30" s="48">
        <f t="shared" si="4"/>
        <v>0</v>
      </c>
      <c r="AA30" s="48">
        <f t="shared" si="4"/>
        <v>0</v>
      </c>
      <c r="AB30" s="48">
        <f t="shared" si="4"/>
        <v>0</v>
      </c>
      <c r="AC30" s="48">
        <f t="shared" si="4"/>
        <v>0</v>
      </c>
      <c r="AD30" s="48">
        <f t="shared" si="4"/>
        <v>0</v>
      </c>
      <c r="AE30" s="48">
        <f t="shared" si="4"/>
        <v>0</v>
      </c>
      <c r="AF30" s="48">
        <f t="shared" si="4"/>
        <v>0</v>
      </c>
      <c r="AG30" s="48">
        <f t="shared" si="4"/>
        <v>0</v>
      </c>
      <c r="AH30" s="48">
        <f t="shared" si="4"/>
        <v>0</v>
      </c>
      <c r="AI30" s="48">
        <f t="shared" si="4"/>
        <v>0</v>
      </c>
      <c r="AJ30" s="48">
        <f t="shared" si="4"/>
        <v>0</v>
      </c>
      <c r="AK30" s="48">
        <f t="shared" si="4"/>
        <v>0</v>
      </c>
      <c r="AL30" s="48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24"/>
      <c r="AR30" s="97">
        <f>COUNT(AR6:AR25)</f>
        <v>0</v>
      </c>
      <c r="AS30" s="97">
        <f>COUNT(AS6:AS25)</f>
        <v>0</v>
      </c>
      <c r="AT30" s="97"/>
      <c r="AU30" s="59"/>
    </row>
    <row r="31" spans="1:47" ht="13.5" thickBot="1" x14ac:dyDescent="0.25">
      <c r="A31" s="32" t="s">
        <v>9</v>
      </c>
      <c r="B31" s="27"/>
      <c r="C31" s="28"/>
      <c r="D31" s="29"/>
      <c r="E31" s="29">
        <f>AVERAGE(E6:E25)</f>
        <v>79.2</v>
      </c>
      <c r="F31" s="48"/>
      <c r="G31" s="99">
        <f>AVERAGE(G6:G25)</f>
        <v>80.555555555555557</v>
      </c>
      <c r="H31" s="99"/>
      <c r="I31" s="99">
        <f>AVERAGE(I6:I25)</f>
        <v>84.461538461538467</v>
      </c>
      <c r="J31" s="94"/>
      <c r="K31" s="94">
        <f>AVERAGE(K6:K28)</f>
        <v>83.05</v>
      </c>
      <c r="L31" s="94"/>
      <c r="M31" s="94" t="e">
        <f>AVERAGE(M6:M25)</f>
        <v>#DIV/0!</v>
      </c>
      <c r="N31" s="48"/>
      <c r="O31" s="94" t="e">
        <f>AVERAGE(O6:O25)</f>
        <v>#DIV/0!</v>
      </c>
      <c r="P31" s="94"/>
      <c r="Q31" s="99" t="e">
        <f>AVERAGE(Q6:Q25)</f>
        <v>#DIV/0!</v>
      </c>
      <c r="R31" s="99"/>
      <c r="S31" s="99" t="e">
        <f>AVERAGE(S6:S25)</f>
        <v>#DIV/0!</v>
      </c>
      <c r="T31" s="95"/>
      <c r="U31" s="94"/>
      <c r="V31" s="94" t="e">
        <f>AVERAGE(V6:V25)</f>
        <v>#DIV/0!</v>
      </c>
      <c r="W31" s="94"/>
      <c r="X31" s="94" t="e">
        <f>AVERAGE(X6:X25)</f>
        <v>#DIV/0!</v>
      </c>
      <c r="Y31" s="94"/>
      <c r="Z31" s="94" t="e">
        <f>AVERAGE(Z6:Z25)</f>
        <v>#DIV/0!</v>
      </c>
      <c r="AA31" s="94"/>
      <c r="AB31" s="94" t="e">
        <f>AVERAGE(AB6:AB25)</f>
        <v>#DIV/0!</v>
      </c>
      <c r="AC31" s="94"/>
      <c r="AD31" s="94" t="e">
        <f>AVERAGE(AD6:AD25)</f>
        <v>#DIV/0!</v>
      </c>
      <c r="AE31" s="94"/>
      <c r="AF31" s="94" t="e">
        <f>AVERAGE(AF6:AF25)</f>
        <v>#DIV/0!</v>
      </c>
      <c r="AG31" s="94"/>
      <c r="AH31" s="94" t="e">
        <f>AVERAGE(AH6:AH25)</f>
        <v>#DIV/0!</v>
      </c>
      <c r="AI31" s="94"/>
      <c r="AJ31" s="94" t="e">
        <f>AVERAGE(AJ6:AJ25)</f>
        <v>#DIV/0!</v>
      </c>
      <c r="AK31" s="94"/>
      <c r="AL31" s="94" t="e">
        <f>AVERAGE(AL6:AL25)</f>
        <v>#DIV/0!</v>
      </c>
      <c r="AM31" s="99"/>
      <c r="AN31" s="99" t="e">
        <f>AVERAGE(AN6:AN25)</f>
        <v>#DIV/0!</v>
      </c>
      <c r="AO31" s="99"/>
      <c r="AP31" s="99" t="e">
        <f>AVERAGE(AP6:AP25)</f>
        <v>#DIV/0!</v>
      </c>
      <c r="AQ31" s="95"/>
      <c r="AR31" s="99"/>
      <c r="AS31" s="99" t="e">
        <f>AVERAGE(AS6:AS25)</f>
        <v>#DIV/0!</v>
      </c>
      <c r="AT31" s="99"/>
      <c r="AU31" s="38"/>
    </row>
    <row r="32" spans="1:47" ht="13.5" thickBot="1" x14ac:dyDescent="0.25">
      <c r="A32" s="40" t="s">
        <v>29</v>
      </c>
      <c r="B32" s="30"/>
      <c r="C32" s="30"/>
      <c r="D32" s="30"/>
      <c r="E32" s="30"/>
      <c r="F32" s="30"/>
      <c r="G32" s="30"/>
      <c r="H32" s="30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7"/>
      <c r="AT32" s="37"/>
      <c r="AU32" s="39">
        <f>AVERAGE(AU6:AU28)</f>
        <v>83.155797101449267</v>
      </c>
    </row>
    <row r="33" spans="1:47" x14ac:dyDescent="0.2">
      <c r="A33" s="46" t="s">
        <v>32</v>
      </c>
      <c r="B33" s="30"/>
      <c r="C33" s="30"/>
      <c r="D33" s="30"/>
      <c r="E33" s="30"/>
      <c r="F33" s="30"/>
      <c r="G33" s="37"/>
      <c r="H33" s="37"/>
      <c r="I33" s="19"/>
      <c r="J33" s="64" t="s">
        <v>87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6"/>
      <c r="AF33" s="103"/>
      <c r="AG33" s="61"/>
      <c r="AH33" s="61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1"/>
    </row>
    <row r="34" spans="1:47" ht="13.5" thickBot="1" x14ac:dyDescent="0.25">
      <c r="A34" s="253" t="s">
        <v>30</v>
      </c>
      <c r="B34" s="30"/>
      <c r="C34" s="30"/>
      <c r="D34" s="30"/>
      <c r="E34" s="30"/>
      <c r="F34" s="30"/>
      <c r="G34" s="37"/>
      <c r="H34" s="37"/>
      <c r="I34" s="19"/>
      <c r="J34" s="67" t="s">
        <v>35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  <c r="AF34" s="103"/>
      <c r="AG34" s="61"/>
      <c r="AH34" s="61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4"/>
    </row>
    <row r="35" spans="1:47" ht="13.5" thickBot="1" x14ac:dyDescent="0.25">
      <c r="A35" s="253" t="s">
        <v>31</v>
      </c>
      <c r="B35" s="35"/>
      <c r="C35" s="35"/>
      <c r="D35" s="35"/>
      <c r="E35" s="35"/>
      <c r="F35" s="35"/>
      <c r="G35" s="35"/>
      <c r="H35" s="35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6"/>
    </row>
    <row r="36" spans="1:47" ht="13.5" thickBot="1" x14ac:dyDescent="0.25">
      <c r="A36" s="76" t="s">
        <v>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</row>
  </sheetData>
  <sortState ref="B7:B28">
    <sortCondition ref="B6"/>
  </sortState>
  <mergeCells count="41">
    <mergeCell ref="A1:AU1"/>
    <mergeCell ref="D3:E3"/>
    <mergeCell ref="F3:G3"/>
    <mergeCell ref="H3:I3"/>
    <mergeCell ref="J3:K3"/>
    <mergeCell ref="L3:M3"/>
    <mergeCell ref="N3:O3"/>
    <mergeCell ref="P3:Q3"/>
    <mergeCell ref="R3:S3"/>
    <mergeCell ref="U3:V3"/>
    <mergeCell ref="AR3:AS3"/>
    <mergeCell ref="W3:X3"/>
    <mergeCell ref="Y3:Z3"/>
    <mergeCell ref="AA3:AB3"/>
    <mergeCell ref="AC3:AD3"/>
    <mergeCell ref="AE3:AF3"/>
    <mergeCell ref="D4:E4"/>
    <mergeCell ref="F4:G4"/>
    <mergeCell ref="H4:I4"/>
    <mergeCell ref="J4:K4"/>
    <mergeCell ref="L4:M4"/>
    <mergeCell ref="AO3:AP3"/>
    <mergeCell ref="N4:O4"/>
    <mergeCell ref="P4:Q4"/>
    <mergeCell ref="R4:S4"/>
    <mergeCell ref="U4:V4"/>
    <mergeCell ref="W4:X4"/>
    <mergeCell ref="AM4:AN4"/>
    <mergeCell ref="AO4:AP4"/>
    <mergeCell ref="AG3:AH3"/>
    <mergeCell ref="Y4:Z4"/>
    <mergeCell ref="AI3:AJ3"/>
    <mergeCell ref="AK3:AL3"/>
    <mergeCell ref="AM3:AN3"/>
    <mergeCell ref="AR4:AS4"/>
    <mergeCell ref="AA4:AB4"/>
    <mergeCell ref="AC4:AD4"/>
    <mergeCell ref="AE4:AF4"/>
    <mergeCell ref="AG4:AH4"/>
    <mergeCell ref="AI4:AJ4"/>
    <mergeCell ref="AK4:AL4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workbookViewId="0">
      <selection sqref="A1:AU36"/>
    </sheetView>
  </sheetViews>
  <sheetFormatPr defaultRowHeight="12.75" x14ac:dyDescent="0.2"/>
  <cols>
    <col min="1" max="1" width="22.140625" customWidth="1"/>
    <col min="2" max="2" width="6" customWidth="1"/>
    <col min="3" max="3" width="6.7109375" customWidth="1"/>
    <col min="4" max="4" width="3.5703125" bestFit="1" customWidth="1"/>
    <col min="5" max="5" width="4.5703125" bestFit="1" customWidth="1"/>
    <col min="6" max="6" width="3.5703125" bestFit="1" customWidth="1"/>
    <col min="7" max="7" width="4.5703125" bestFit="1" customWidth="1"/>
    <col min="8" max="8" width="3.5703125" bestFit="1" customWidth="1"/>
    <col min="9" max="9" width="4.5703125" bestFit="1" customWidth="1"/>
    <col min="10" max="10" width="4" customWidth="1"/>
    <col min="11" max="11" width="4.5703125" bestFit="1" customWidth="1"/>
    <col min="12" max="12" width="3.5703125" bestFit="1" customWidth="1"/>
    <col min="13" max="13" width="4.42578125" customWidth="1"/>
    <col min="14" max="14" width="3.5703125" bestFit="1" customWidth="1"/>
    <col min="15" max="15" width="5" customWidth="1"/>
    <col min="16" max="16" width="3.5703125" bestFit="1" customWidth="1"/>
    <col min="17" max="17" width="4.28515625" customWidth="1"/>
    <col min="18" max="18" width="4" customWidth="1"/>
    <col min="19" max="19" width="4.5703125" customWidth="1"/>
    <col min="20" max="20" width="5.7109375" customWidth="1"/>
    <col min="21" max="21" width="4.42578125" customWidth="1"/>
    <col min="22" max="22" width="4.85546875" customWidth="1"/>
    <col min="23" max="23" width="3.5703125" bestFit="1" customWidth="1"/>
    <col min="24" max="24" width="3.7109375" customWidth="1"/>
    <col min="25" max="25" width="3.5703125" bestFit="1" customWidth="1"/>
    <col min="26" max="26" width="3.85546875" customWidth="1"/>
    <col min="27" max="27" width="3.42578125" customWidth="1"/>
    <col min="28" max="28" width="3" customWidth="1"/>
    <col min="29" max="29" width="3.5703125" bestFit="1" customWidth="1"/>
    <col min="30" max="30" width="4" customWidth="1"/>
    <col min="31" max="31" width="3.5703125" bestFit="1" customWidth="1"/>
    <col min="32" max="32" width="3.85546875" customWidth="1"/>
    <col min="33" max="33" width="3.5703125" bestFit="1" customWidth="1"/>
    <col min="34" max="34" width="3.28515625" customWidth="1"/>
    <col min="35" max="35" width="3.5703125" bestFit="1" customWidth="1"/>
    <col min="36" max="36" width="3.5703125" customWidth="1"/>
    <col min="37" max="37" width="3.5703125" bestFit="1" customWidth="1"/>
    <col min="38" max="38" width="3.7109375" customWidth="1"/>
    <col min="39" max="39" width="3.5703125" bestFit="1" customWidth="1"/>
    <col min="40" max="40" width="3.5703125" customWidth="1"/>
    <col min="41" max="41" width="4.140625" customWidth="1"/>
    <col min="42" max="42" width="4" customWidth="1"/>
    <col min="43" max="43" width="3.5703125" bestFit="1" customWidth="1"/>
    <col min="44" max="44" width="3.7109375" customWidth="1"/>
    <col min="45" max="45" width="4.140625" customWidth="1"/>
    <col min="46" max="46" width="10.42578125" bestFit="1" customWidth="1"/>
    <col min="47" max="47" width="6.28515625" bestFit="1" customWidth="1"/>
  </cols>
  <sheetData>
    <row r="1" spans="1:47" ht="18.75" thickBot="1" x14ac:dyDescent="0.3">
      <c r="A1" s="338" t="s">
        <v>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40"/>
    </row>
    <row r="2" spans="1:47" ht="16.5" thickBot="1" x14ac:dyDescent="0.3">
      <c r="A2" s="150" t="s">
        <v>82</v>
      </c>
      <c r="B2" s="151"/>
      <c r="C2" s="152"/>
      <c r="D2" s="151"/>
      <c r="E2" s="15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</row>
    <row r="3" spans="1:47" ht="13.5" thickBot="1" x14ac:dyDescent="0.25">
      <c r="A3" s="143" t="s">
        <v>0</v>
      </c>
      <c r="B3" s="102" t="s">
        <v>3</v>
      </c>
      <c r="C3" s="102" t="s">
        <v>6</v>
      </c>
      <c r="D3" s="360">
        <v>1</v>
      </c>
      <c r="E3" s="361"/>
      <c r="F3" s="358">
        <v>2</v>
      </c>
      <c r="G3" s="359"/>
      <c r="H3" s="356">
        <v>3</v>
      </c>
      <c r="I3" s="357"/>
      <c r="J3" s="356">
        <v>4</v>
      </c>
      <c r="K3" s="357"/>
      <c r="L3" s="356">
        <v>5</v>
      </c>
      <c r="M3" s="357"/>
      <c r="N3" s="356">
        <v>6</v>
      </c>
      <c r="O3" s="357"/>
      <c r="P3" s="356">
        <v>7</v>
      </c>
      <c r="Q3" s="357"/>
      <c r="R3" s="356">
        <v>8</v>
      </c>
      <c r="S3" s="357"/>
      <c r="T3" s="100">
        <v>9</v>
      </c>
      <c r="U3" s="356">
        <v>10</v>
      </c>
      <c r="V3" s="357"/>
      <c r="W3" s="356">
        <v>11</v>
      </c>
      <c r="X3" s="357"/>
      <c r="Y3" s="356">
        <v>12</v>
      </c>
      <c r="Z3" s="357"/>
      <c r="AA3" s="356">
        <v>13</v>
      </c>
      <c r="AB3" s="357"/>
      <c r="AC3" s="356">
        <v>14</v>
      </c>
      <c r="AD3" s="357"/>
      <c r="AE3" s="356">
        <v>15</v>
      </c>
      <c r="AF3" s="357"/>
      <c r="AG3" s="356">
        <v>16</v>
      </c>
      <c r="AH3" s="357"/>
      <c r="AI3" s="356">
        <v>17</v>
      </c>
      <c r="AJ3" s="357"/>
      <c r="AK3" s="356">
        <v>18</v>
      </c>
      <c r="AL3" s="357"/>
      <c r="AM3" s="356">
        <v>19</v>
      </c>
      <c r="AN3" s="357"/>
      <c r="AO3" s="356">
        <v>20</v>
      </c>
      <c r="AP3" s="357"/>
      <c r="AQ3" s="100">
        <v>21</v>
      </c>
      <c r="AR3" s="362">
        <v>22</v>
      </c>
      <c r="AS3" s="363"/>
      <c r="AT3" s="104" t="s">
        <v>27</v>
      </c>
      <c r="AU3" s="33" t="s">
        <v>1</v>
      </c>
    </row>
    <row r="4" spans="1:47" ht="13.5" thickBot="1" x14ac:dyDescent="0.25">
      <c r="A4" s="101"/>
      <c r="B4" s="105" t="s">
        <v>4</v>
      </c>
      <c r="C4" s="105" t="s">
        <v>7</v>
      </c>
      <c r="D4" s="341" t="s">
        <v>52</v>
      </c>
      <c r="E4" s="342"/>
      <c r="F4" s="341" t="s">
        <v>53</v>
      </c>
      <c r="G4" s="343"/>
      <c r="H4" s="344" t="s">
        <v>54</v>
      </c>
      <c r="I4" s="345"/>
      <c r="J4" s="344" t="s">
        <v>55</v>
      </c>
      <c r="K4" s="345"/>
      <c r="L4" s="344" t="s">
        <v>56</v>
      </c>
      <c r="M4" s="345"/>
      <c r="N4" s="344" t="s">
        <v>57</v>
      </c>
      <c r="O4" s="345"/>
      <c r="P4" s="344" t="s">
        <v>58</v>
      </c>
      <c r="Q4" s="345"/>
      <c r="R4" s="344" t="s">
        <v>59</v>
      </c>
      <c r="S4" s="345"/>
      <c r="T4" s="125" t="s">
        <v>60</v>
      </c>
      <c r="U4" s="344" t="s">
        <v>61</v>
      </c>
      <c r="V4" s="345"/>
      <c r="W4" s="344" t="s">
        <v>62</v>
      </c>
      <c r="X4" s="345"/>
      <c r="Y4" s="344" t="s">
        <v>63</v>
      </c>
      <c r="Z4" s="345"/>
      <c r="AA4" s="344" t="s">
        <v>64</v>
      </c>
      <c r="AB4" s="345"/>
      <c r="AC4" s="344" t="s">
        <v>65</v>
      </c>
      <c r="AD4" s="345"/>
      <c r="AE4" s="344" t="s">
        <v>66</v>
      </c>
      <c r="AF4" s="345"/>
      <c r="AG4" s="344" t="s">
        <v>67</v>
      </c>
      <c r="AH4" s="345"/>
      <c r="AI4" s="344" t="s">
        <v>68</v>
      </c>
      <c r="AJ4" s="345"/>
      <c r="AK4" s="344" t="s">
        <v>69</v>
      </c>
      <c r="AL4" s="345"/>
      <c r="AM4" s="344" t="s">
        <v>70</v>
      </c>
      <c r="AN4" s="345"/>
      <c r="AO4" s="344" t="s">
        <v>71</v>
      </c>
      <c r="AP4" s="345"/>
      <c r="AQ4" s="125" t="s">
        <v>72</v>
      </c>
      <c r="AR4" s="346" t="s">
        <v>73</v>
      </c>
      <c r="AS4" s="347"/>
      <c r="AT4" s="134" t="s">
        <v>74</v>
      </c>
      <c r="AU4" s="56" t="s">
        <v>2</v>
      </c>
    </row>
    <row r="5" spans="1:47" ht="13.5" thickBot="1" x14ac:dyDescent="0.25">
      <c r="A5" s="3"/>
      <c r="B5" s="35"/>
      <c r="C5" s="138" t="s">
        <v>83</v>
      </c>
      <c r="D5" s="160" t="s">
        <v>84</v>
      </c>
      <c r="E5" s="155" t="s">
        <v>85</v>
      </c>
      <c r="F5" s="139" t="s">
        <v>84</v>
      </c>
      <c r="G5" s="140" t="s">
        <v>85</v>
      </c>
      <c r="H5" s="139" t="s">
        <v>84</v>
      </c>
      <c r="I5" s="140" t="s">
        <v>85</v>
      </c>
      <c r="J5" s="139" t="s">
        <v>84</v>
      </c>
      <c r="K5" s="140" t="s">
        <v>85</v>
      </c>
      <c r="L5" s="139" t="s">
        <v>84</v>
      </c>
      <c r="M5" s="140" t="s">
        <v>85</v>
      </c>
      <c r="N5" s="139" t="s">
        <v>84</v>
      </c>
      <c r="O5" s="140" t="s">
        <v>85</v>
      </c>
      <c r="P5" s="139" t="s">
        <v>84</v>
      </c>
      <c r="Q5" s="140" t="s">
        <v>85</v>
      </c>
      <c r="R5" s="139" t="s">
        <v>84</v>
      </c>
      <c r="S5" s="140" t="s">
        <v>85</v>
      </c>
      <c r="T5" s="141"/>
      <c r="U5" s="139" t="s">
        <v>84</v>
      </c>
      <c r="V5" s="140" t="s">
        <v>85</v>
      </c>
      <c r="W5" s="139" t="s">
        <v>84</v>
      </c>
      <c r="X5" s="140" t="s">
        <v>85</v>
      </c>
      <c r="Y5" s="139" t="s">
        <v>84</v>
      </c>
      <c r="Z5" s="140" t="s">
        <v>85</v>
      </c>
      <c r="AA5" s="139" t="s">
        <v>84</v>
      </c>
      <c r="AB5" s="140" t="s">
        <v>85</v>
      </c>
      <c r="AC5" s="139" t="s">
        <v>84</v>
      </c>
      <c r="AD5" s="140" t="s">
        <v>85</v>
      </c>
      <c r="AE5" s="139" t="s">
        <v>84</v>
      </c>
      <c r="AF5" s="140" t="s">
        <v>85</v>
      </c>
      <c r="AG5" s="139" t="s">
        <v>84</v>
      </c>
      <c r="AH5" s="140" t="s">
        <v>85</v>
      </c>
      <c r="AI5" s="139" t="s">
        <v>84</v>
      </c>
      <c r="AJ5" s="140" t="s">
        <v>85</v>
      </c>
      <c r="AK5" s="139" t="s">
        <v>84</v>
      </c>
      <c r="AL5" s="140" t="s">
        <v>85</v>
      </c>
      <c r="AM5" s="139" t="s">
        <v>84</v>
      </c>
      <c r="AN5" s="140" t="s">
        <v>85</v>
      </c>
      <c r="AO5" s="139" t="s">
        <v>84</v>
      </c>
      <c r="AP5" s="140" t="s">
        <v>85</v>
      </c>
      <c r="AQ5" s="141"/>
      <c r="AR5" s="139" t="s">
        <v>84</v>
      </c>
      <c r="AS5" s="140" t="s">
        <v>85</v>
      </c>
      <c r="AT5" s="137"/>
      <c r="AU5" s="57"/>
    </row>
    <row r="6" spans="1:47" x14ac:dyDescent="0.2">
      <c r="A6" s="144" t="s">
        <v>98</v>
      </c>
      <c r="B6" s="25">
        <v>2</v>
      </c>
      <c r="C6" s="97">
        <f t="shared" ref="C6:C28" si="0">COUNT(D6:AS6)</f>
        <v>1</v>
      </c>
      <c r="D6" s="161"/>
      <c r="E6" s="280"/>
      <c r="F6" s="265"/>
      <c r="G6" s="280"/>
      <c r="H6" s="277"/>
      <c r="I6" s="278"/>
      <c r="J6" s="265"/>
      <c r="K6" s="162">
        <v>71</v>
      </c>
      <c r="L6" s="265"/>
      <c r="M6" s="280"/>
      <c r="N6" s="265"/>
      <c r="O6" s="280"/>
      <c r="P6" s="265"/>
      <c r="Q6" s="280"/>
      <c r="R6" s="277"/>
      <c r="S6" s="278"/>
      <c r="T6" s="124"/>
      <c r="U6" s="265"/>
      <c r="V6" s="280"/>
      <c r="W6" s="265"/>
      <c r="X6" s="280"/>
      <c r="Y6" s="265"/>
      <c r="Z6" s="280"/>
      <c r="AA6" s="265"/>
      <c r="AB6" s="280"/>
      <c r="AC6" s="265"/>
      <c r="AD6" s="280"/>
      <c r="AE6" s="265"/>
      <c r="AF6" s="280"/>
      <c r="AG6" s="265"/>
      <c r="AH6" s="280"/>
      <c r="AI6" s="93"/>
      <c r="AJ6" s="107"/>
      <c r="AK6" s="265"/>
      <c r="AL6" s="280"/>
      <c r="AM6" s="277"/>
      <c r="AN6" s="278"/>
      <c r="AO6" s="265"/>
      <c r="AP6" s="280"/>
      <c r="AQ6" s="124"/>
      <c r="AR6" s="116"/>
      <c r="AS6" s="117"/>
      <c r="AT6" s="113"/>
      <c r="AU6" s="58">
        <f t="shared" ref="AU6:AU11" si="1">IF(COUNT(D6:AT6)&lt;8,AVERAGE(D6:AT6),AVERAGE(SMALL(D6:AT6,1),SMALL(D6:AT6,2),SMALL(D6:AT6,3),SMALL(D6:AT6,4),SMALL(D6:AT6,5),SMALL(D6:AT6,6),SMALL(D6:AT6,7),SMALL(D6:AT6,8)))</f>
        <v>71</v>
      </c>
    </row>
    <row r="7" spans="1:47" ht="13.5" thickBot="1" x14ac:dyDescent="0.25">
      <c r="A7" s="166" t="s">
        <v>26</v>
      </c>
      <c r="B7" s="21">
        <v>1</v>
      </c>
      <c r="C7" s="97">
        <f t="shared" si="0"/>
        <v>2</v>
      </c>
      <c r="D7" s="133"/>
      <c r="E7" s="270">
        <v>71</v>
      </c>
      <c r="F7" s="108"/>
      <c r="G7" s="164"/>
      <c r="H7" s="118"/>
      <c r="I7" s="117"/>
      <c r="J7" s="108"/>
      <c r="K7" s="109"/>
      <c r="L7" s="108"/>
      <c r="M7" s="109">
        <v>79</v>
      </c>
      <c r="N7" s="108"/>
      <c r="O7" s="107"/>
      <c r="P7" s="110"/>
      <c r="Q7" s="107"/>
      <c r="R7" s="119"/>
      <c r="S7" s="120"/>
      <c r="T7" s="126"/>
      <c r="U7" s="108"/>
      <c r="V7" s="109"/>
      <c r="W7" s="108"/>
      <c r="X7" s="107"/>
      <c r="Y7" s="110"/>
      <c r="Z7" s="107"/>
      <c r="AA7" s="108"/>
      <c r="AB7" s="109"/>
      <c r="AC7" s="108"/>
      <c r="AD7" s="109"/>
      <c r="AE7" s="108"/>
      <c r="AF7" s="109"/>
      <c r="AG7" s="108"/>
      <c r="AH7" s="109"/>
      <c r="AI7" s="154"/>
      <c r="AJ7" s="109"/>
      <c r="AK7" s="108"/>
      <c r="AL7" s="109"/>
      <c r="AM7" s="119"/>
      <c r="AN7" s="120"/>
      <c r="AO7" s="108"/>
      <c r="AP7" s="109"/>
      <c r="AQ7" s="126"/>
      <c r="AR7" s="119"/>
      <c r="AS7" s="120"/>
      <c r="AT7" s="131"/>
      <c r="AU7" s="58">
        <f t="shared" si="1"/>
        <v>75</v>
      </c>
    </row>
    <row r="8" spans="1:47" x14ac:dyDescent="0.2">
      <c r="A8" s="166" t="s">
        <v>11</v>
      </c>
      <c r="B8" s="21">
        <v>3</v>
      </c>
      <c r="C8" s="97">
        <f t="shared" si="0"/>
        <v>5</v>
      </c>
      <c r="D8" s="108"/>
      <c r="E8" s="107">
        <v>79</v>
      </c>
      <c r="F8" s="108"/>
      <c r="G8" s="164">
        <v>78</v>
      </c>
      <c r="H8" s="118"/>
      <c r="I8" s="256">
        <v>72</v>
      </c>
      <c r="J8" s="108"/>
      <c r="K8" s="109">
        <v>78</v>
      </c>
      <c r="L8" s="108"/>
      <c r="M8" s="162">
        <v>69</v>
      </c>
      <c r="N8" s="108"/>
      <c r="O8" s="107"/>
      <c r="P8" s="110"/>
      <c r="Q8" s="107"/>
      <c r="R8" s="119"/>
      <c r="S8" s="120"/>
      <c r="T8" s="126"/>
      <c r="U8" s="108"/>
      <c r="V8" s="109"/>
      <c r="W8" s="108"/>
      <c r="X8" s="107"/>
      <c r="Y8" s="110"/>
      <c r="Z8" s="107"/>
      <c r="AA8" s="108"/>
      <c r="AB8" s="109"/>
      <c r="AC8" s="108"/>
      <c r="AD8" s="109"/>
      <c r="AE8" s="108"/>
      <c r="AF8" s="109"/>
      <c r="AG8" s="108"/>
      <c r="AH8" s="109"/>
      <c r="AI8" s="154"/>
      <c r="AJ8" s="109"/>
      <c r="AK8" s="108"/>
      <c r="AL8" s="109"/>
      <c r="AM8" s="119"/>
      <c r="AN8" s="120"/>
      <c r="AO8" s="108"/>
      <c r="AP8" s="109"/>
      <c r="AQ8" s="126"/>
      <c r="AR8" s="119"/>
      <c r="AS8" s="120"/>
      <c r="AT8" s="131"/>
      <c r="AU8" s="58">
        <f t="shared" si="1"/>
        <v>75.2</v>
      </c>
    </row>
    <row r="9" spans="1:47" x14ac:dyDescent="0.2">
      <c r="A9" s="166" t="s">
        <v>24</v>
      </c>
      <c r="B9" s="23">
        <v>4</v>
      </c>
      <c r="C9" s="97">
        <f t="shared" si="0"/>
        <v>5</v>
      </c>
      <c r="D9" s="108"/>
      <c r="E9" s="109">
        <v>75</v>
      </c>
      <c r="F9" s="267"/>
      <c r="G9" s="257">
        <v>75</v>
      </c>
      <c r="H9" s="119"/>
      <c r="I9" s="120">
        <v>76</v>
      </c>
      <c r="J9" s="108"/>
      <c r="K9" s="109">
        <v>82</v>
      </c>
      <c r="L9" s="108"/>
      <c r="M9" s="109">
        <v>73</v>
      </c>
      <c r="N9" s="108"/>
      <c r="O9" s="109"/>
      <c r="P9" s="108"/>
      <c r="Q9" s="109"/>
      <c r="R9" s="119"/>
      <c r="S9" s="120"/>
      <c r="T9" s="126"/>
      <c r="U9" s="108"/>
      <c r="V9" s="109"/>
      <c r="W9" s="108"/>
      <c r="X9" s="109"/>
      <c r="Y9" s="108"/>
      <c r="Z9" s="109"/>
      <c r="AA9" s="108"/>
      <c r="AB9" s="109"/>
      <c r="AC9" s="108"/>
      <c r="AD9" s="109"/>
      <c r="AE9" s="108"/>
      <c r="AF9" s="109"/>
      <c r="AG9" s="108"/>
      <c r="AH9" s="109"/>
      <c r="AI9" s="154"/>
      <c r="AJ9" s="109"/>
      <c r="AK9" s="108"/>
      <c r="AL9" s="109"/>
      <c r="AM9" s="119"/>
      <c r="AN9" s="120"/>
      <c r="AO9" s="108"/>
      <c r="AP9" s="109"/>
      <c r="AQ9" s="126"/>
      <c r="AR9" s="119"/>
      <c r="AS9" s="120"/>
      <c r="AT9" s="131"/>
      <c r="AU9" s="58">
        <f t="shared" si="1"/>
        <v>76.2</v>
      </c>
    </row>
    <row r="10" spans="1:47" x14ac:dyDescent="0.2">
      <c r="A10" s="144" t="s">
        <v>100</v>
      </c>
      <c r="B10" s="23">
        <v>5</v>
      </c>
      <c r="C10" s="97">
        <f t="shared" si="0"/>
        <v>1</v>
      </c>
      <c r="D10" s="108"/>
      <c r="E10" s="109"/>
      <c r="F10" s="108"/>
      <c r="G10" s="109"/>
      <c r="H10" s="157"/>
      <c r="I10" s="120"/>
      <c r="J10" s="108"/>
      <c r="K10" s="109">
        <v>77</v>
      </c>
      <c r="L10" s="108"/>
      <c r="M10" s="109"/>
      <c r="N10" s="108"/>
      <c r="O10" s="109"/>
      <c r="P10" s="108"/>
      <c r="Q10" s="109"/>
      <c r="R10" s="119"/>
      <c r="S10" s="120"/>
      <c r="T10" s="126"/>
      <c r="U10" s="108"/>
      <c r="V10" s="109"/>
      <c r="W10" s="108"/>
      <c r="X10" s="109"/>
      <c r="Y10" s="108"/>
      <c r="Z10" s="109"/>
      <c r="AA10" s="108"/>
      <c r="AB10" s="109"/>
      <c r="AC10" s="108"/>
      <c r="AD10" s="109"/>
      <c r="AE10" s="108"/>
      <c r="AF10" s="109"/>
      <c r="AG10" s="108"/>
      <c r="AH10" s="109"/>
      <c r="AI10" s="154"/>
      <c r="AJ10" s="109"/>
      <c r="AK10" s="108"/>
      <c r="AL10" s="109"/>
      <c r="AM10" s="119"/>
      <c r="AN10" s="120"/>
      <c r="AO10" s="108"/>
      <c r="AP10" s="109"/>
      <c r="AQ10" s="126"/>
      <c r="AR10" s="119"/>
      <c r="AS10" s="120"/>
      <c r="AT10" s="131"/>
      <c r="AU10" s="58">
        <f t="shared" si="1"/>
        <v>77</v>
      </c>
    </row>
    <row r="11" spans="1:47" x14ac:dyDescent="0.2">
      <c r="A11" s="166" t="s">
        <v>96</v>
      </c>
      <c r="B11" s="21">
        <v>7</v>
      </c>
      <c r="C11" s="97">
        <f t="shared" si="0"/>
        <v>1</v>
      </c>
      <c r="D11" s="108"/>
      <c r="E11" s="109"/>
      <c r="F11" s="108"/>
      <c r="G11" s="109"/>
      <c r="H11" s="119"/>
      <c r="I11" s="287"/>
      <c r="J11" s="108"/>
      <c r="K11" s="109">
        <v>79</v>
      </c>
      <c r="L11" s="108"/>
      <c r="M11" s="109"/>
      <c r="N11" s="108"/>
      <c r="O11" s="109"/>
      <c r="P11" s="108"/>
      <c r="Q11" s="109"/>
      <c r="R11" s="119"/>
      <c r="S11" s="120"/>
      <c r="T11" s="126"/>
      <c r="U11" s="108"/>
      <c r="V11" s="109"/>
      <c r="W11" s="108"/>
      <c r="X11" s="109"/>
      <c r="Y11" s="108"/>
      <c r="Z11" s="109"/>
      <c r="AA11" s="108"/>
      <c r="AB11" s="109"/>
      <c r="AC11" s="108"/>
      <c r="AD11" s="109"/>
      <c r="AE11" s="108"/>
      <c r="AF11" s="109"/>
      <c r="AG11" s="108"/>
      <c r="AH11" s="109"/>
      <c r="AI11" s="154"/>
      <c r="AJ11" s="109"/>
      <c r="AK11" s="108"/>
      <c r="AL11" s="109"/>
      <c r="AM11" s="119"/>
      <c r="AN11" s="120"/>
      <c r="AO11" s="108"/>
      <c r="AP11" s="109"/>
      <c r="AQ11" s="126"/>
      <c r="AR11" s="119"/>
      <c r="AS11" s="120"/>
      <c r="AT11" s="131"/>
      <c r="AU11" s="58">
        <f t="shared" si="1"/>
        <v>79</v>
      </c>
    </row>
    <row r="12" spans="1:47" x14ac:dyDescent="0.2">
      <c r="A12" s="144" t="s">
        <v>88</v>
      </c>
      <c r="B12" s="21">
        <v>6</v>
      </c>
      <c r="C12" s="97">
        <f t="shared" si="0"/>
        <v>5</v>
      </c>
      <c r="D12" s="108"/>
      <c r="E12" s="270">
        <v>71</v>
      </c>
      <c r="F12" s="108"/>
      <c r="G12" s="164">
        <v>77</v>
      </c>
      <c r="H12" s="118"/>
      <c r="I12" s="117">
        <v>86</v>
      </c>
      <c r="J12" s="106"/>
      <c r="K12" s="107">
        <v>80</v>
      </c>
      <c r="L12" s="110"/>
      <c r="M12" s="107">
        <v>83</v>
      </c>
      <c r="N12" s="110"/>
      <c r="O12" s="107"/>
      <c r="P12" s="110"/>
      <c r="Q12" s="107"/>
      <c r="R12" s="118"/>
      <c r="S12" s="117"/>
      <c r="T12" s="124"/>
      <c r="U12" s="110"/>
      <c r="V12" s="107"/>
      <c r="W12" s="110"/>
      <c r="X12" s="107"/>
      <c r="Y12" s="110"/>
      <c r="Z12" s="107"/>
      <c r="AA12" s="110"/>
      <c r="AB12" s="107"/>
      <c r="AC12" s="110"/>
      <c r="AD12" s="107"/>
      <c r="AE12" s="110"/>
      <c r="AF12" s="107"/>
      <c r="AG12" s="106"/>
      <c r="AH12" s="127"/>
      <c r="AI12" s="154"/>
      <c r="AJ12" s="128"/>
      <c r="AK12" s="108"/>
      <c r="AL12" s="109"/>
      <c r="AM12" s="132"/>
      <c r="AN12" s="120"/>
      <c r="AO12" s="133"/>
      <c r="AP12" s="109"/>
      <c r="AQ12" s="126"/>
      <c r="AR12" s="132"/>
      <c r="AS12" s="120"/>
      <c r="AT12" s="131"/>
      <c r="AU12" s="58">
        <f>IF(COUNT(E12:AS12)&lt;8,AVERAGE(E12:AS12),AVERAGE(SMALL(E12:AS12,1),SMALL(E12:AS12,2),SMALL(E12:AS12,3),SMALL(E12:AS12,4),SMALL(E12:AS12,5),SMALL(E12:AS12,6),SMALL(E12:AS12,7),SMALL(E12:AS12,8)))</f>
        <v>79.400000000000006</v>
      </c>
    </row>
    <row r="13" spans="1:47" x14ac:dyDescent="0.2">
      <c r="A13" s="166" t="s">
        <v>14</v>
      </c>
      <c r="B13" s="23">
        <v>8</v>
      </c>
      <c r="C13" s="97">
        <f t="shared" si="0"/>
        <v>5</v>
      </c>
      <c r="D13" s="108"/>
      <c r="E13" s="109">
        <v>84</v>
      </c>
      <c r="F13" s="108"/>
      <c r="G13" s="164">
        <v>77</v>
      </c>
      <c r="H13" s="119"/>
      <c r="I13" s="120">
        <v>84</v>
      </c>
      <c r="J13" s="108"/>
      <c r="K13" s="109">
        <v>74</v>
      </c>
      <c r="L13" s="108"/>
      <c r="M13" s="109">
        <v>78</v>
      </c>
      <c r="N13" s="108"/>
      <c r="O13" s="109"/>
      <c r="P13" s="108"/>
      <c r="Q13" s="109"/>
      <c r="R13" s="119"/>
      <c r="S13" s="120"/>
      <c r="T13" s="126"/>
      <c r="U13" s="108"/>
      <c r="V13" s="109"/>
      <c r="W13" s="108"/>
      <c r="X13" s="109"/>
      <c r="Y13" s="108"/>
      <c r="Z13" s="109"/>
      <c r="AA13" s="108"/>
      <c r="AB13" s="109"/>
      <c r="AC13" s="108"/>
      <c r="AD13" s="109"/>
      <c r="AE13" s="108"/>
      <c r="AF13" s="109"/>
      <c r="AG13" s="108"/>
      <c r="AH13" s="109"/>
      <c r="AI13" s="154"/>
      <c r="AJ13" s="109"/>
      <c r="AK13" s="108"/>
      <c r="AL13" s="109"/>
      <c r="AM13" s="119"/>
      <c r="AN13" s="120"/>
      <c r="AO13" s="108"/>
      <c r="AP13" s="109"/>
      <c r="AQ13" s="126"/>
      <c r="AR13" s="119"/>
      <c r="AS13" s="120"/>
      <c r="AT13" s="131"/>
      <c r="AU13" s="58">
        <f t="shared" ref="AU13:AU28" si="2">IF(COUNT(D13:AT13)&lt;8,AVERAGE(D13:AT13),AVERAGE(SMALL(D13:AT13,1),SMALL(D13:AT13,2),SMALL(D13:AT13,3),SMALL(D13:AT13,4),SMALL(D13:AT13,5),SMALL(D13:AT13,6),SMALL(D13:AT13,7),SMALL(D13:AT13,8)))</f>
        <v>79.400000000000006</v>
      </c>
    </row>
    <row r="14" spans="1:47" x14ac:dyDescent="0.2">
      <c r="A14" s="166" t="s">
        <v>28</v>
      </c>
      <c r="B14" s="21">
        <v>11</v>
      </c>
      <c r="C14" s="97">
        <f t="shared" si="0"/>
        <v>4</v>
      </c>
      <c r="D14" s="108"/>
      <c r="E14" s="109">
        <v>77</v>
      </c>
      <c r="F14" s="108"/>
      <c r="G14" s="164"/>
      <c r="H14" s="116"/>
      <c r="I14" s="117">
        <v>84</v>
      </c>
      <c r="J14" s="106"/>
      <c r="K14" s="107">
        <v>84</v>
      </c>
      <c r="L14" s="110"/>
      <c r="M14" s="107">
        <v>76</v>
      </c>
      <c r="N14" s="110"/>
      <c r="O14" s="107"/>
      <c r="P14" s="110"/>
      <c r="Q14" s="107"/>
      <c r="R14" s="118"/>
      <c r="S14" s="117"/>
      <c r="T14" s="124"/>
      <c r="U14" s="110"/>
      <c r="V14" s="107"/>
      <c r="W14" s="110"/>
      <c r="X14" s="107"/>
      <c r="Y14" s="110"/>
      <c r="Z14" s="107"/>
      <c r="AA14" s="110"/>
      <c r="AB14" s="107"/>
      <c r="AC14" s="110"/>
      <c r="AD14" s="107"/>
      <c r="AE14" s="110"/>
      <c r="AF14" s="107"/>
      <c r="AG14" s="106"/>
      <c r="AH14" s="127"/>
      <c r="AI14" s="93"/>
      <c r="AJ14" s="127"/>
      <c r="AK14" s="106"/>
      <c r="AL14" s="107"/>
      <c r="AM14" s="118"/>
      <c r="AN14" s="117"/>
      <c r="AO14" s="110"/>
      <c r="AP14" s="107"/>
      <c r="AQ14" s="124"/>
      <c r="AR14" s="118"/>
      <c r="AS14" s="117"/>
      <c r="AT14" s="113"/>
      <c r="AU14" s="58">
        <f t="shared" si="2"/>
        <v>80.25</v>
      </c>
    </row>
    <row r="15" spans="1:47" x14ac:dyDescent="0.2">
      <c r="A15" s="144" t="s">
        <v>99</v>
      </c>
      <c r="B15" s="21">
        <v>10</v>
      </c>
      <c r="C15" s="97">
        <f t="shared" si="0"/>
        <v>2</v>
      </c>
      <c r="D15" s="108"/>
      <c r="E15" s="109"/>
      <c r="F15" s="108"/>
      <c r="G15" s="109"/>
      <c r="H15" s="116"/>
      <c r="I15" s="117"/>
      <c r="J15" s="106"/>
      <c r="K15" s="107">
        <v>81</v>
      </c>
      <c r="L15" s="110"/>
      <c r="M15" s="107">
        <v>81</v>
      </c>
      <c r="N15" s="110"/>
      <c r="O15" s="107"/>
      <c r="P15" s="110"/>
      <c r="Q15" s="107"/>
      <c r="R15" s="118"/>
      <c r="S15" s="117"/>
      <c r="T15" s="124"/>
      <c r="U15" s="110"/>
      <c r="V15" s="107"/>
      <c r="W15" s="110"/>
      <c r="X15" s="107"/>
      <c r="Y15" s="110"/>
      <c r="Z15" s="107"/>
      <c r="AA15" s="110"/>
      <c r="AB15" s="107"/>
      <c r="AC15" s="110"/>
      <c r="AD15" s="107"/>
      <c r="AE15" s="110"/>
      <c r="AF15" s="107"/>
      <c r="AG15" s="106"/>
      <c r="AH15" s="127"/>
      <c r="AI15" s="93"/>
      <c r="AJ15" s="127"/>
      <c r="AK15" s="106"/>
      <c r="AL15" s="107"/>
      <c r="AM15" s="118"/>
      <c r="AN15" s="117"/>
      <c r="AO15" s="110"/>
      <c r="AP15" s="107"/>
      <c r="AQ15" s="124"/>
      <c r="AR15" s="118"/>
      <c r="AS15" s="117"/>
      <c r="AT15" s="113"/>
      <c r="AU15" s="58">
        <f t="shared" si="2"/>
        <v>81</v>
      </c>
    </row>
    <row r="16" spans="1:47" x14ac:dyDescent="0.2">
      <c r="A16" s="166" t="s">
        <v>25</v>
      </c>
      <c r="B16" s="21">
        <v>9</v>
      </c>
      <c r="C16" s="97">
        <f t="shared" si="0"/>
        <v>5</v>
      </c>
      <c r="D16" s="108"/>
      <c r="E16" s="109">
        <v>81</v>
      </c>
      <c r="F16" s="108"/>
      <c r="G16" s="164">
        <v>78</v>
      </c>
      <c r="H16" s="118"/>
      <c r="I16" s="117">
        <v>85</v>
      </c>
      <c r="J16" s="108"/>
      <c r="K16" s="109">
        <v>80</v>
      </c>
      <c r="L16" s="108"/>
      <c r="M16" s="107">
        <v>84</v>
      </c>
      <c r="N16" s="110"/>
      <c r="O16" s="107"/>
      <c r="P16" s="110"/>
      <c r="Q16" s="107"/>
      <c r="R16" s="118"/>
      <c r="S16" s="117"/>
      <c r="T16" s="124"/>
      <c r="U16" s="108"/>
      <c r="V16" s="107"/>
      <c r="W16" s="110"/>
      <c r="X16" s="107"/>
      <c r="Y16" s="110"/>
      <c r="Z16" s="107"/>
      <c r="AA16" s="110"/>
      <c r="AB16" s="107"/>
      <c r="AC16" s="108"/>
      <c r="AD16" s="109"/>
      <c r="AE16" s="108"/>
      <c r="AF16" s="109"/>
      <c r="AG16" s="108"/>
      <c r="AH16" s="109"/>
      <c r="AI16" s="154"/>
      <c r="AJ16" s="109"/>
      <c r="AK16" s="108"/>
      <c r="AL16" s="109"/>
      <c r="AM16" s="119"/>
      <c r="AN16" s="120"/>
      <c r="AO16" s="108"/>
      <c r="AP16" s="109"/>
      <c r="AQ16" s="126"/>
      <c r="AR16" s="119"/>
      <c r="AS16" s="120"/>
      <c r="AT16" s="131"/>
      <c r="AU16" s="58">
        <f t="shared" si="2"/>
        <v>81.599999999999994</v>
      </c>
    </row>
    <row r="17" spans="1:47" x14ac:dyDescent="0.2">
      <c r="A17" s="166" t="s">
        <v>13</v>
      </c>
      <c r="B17" s="21">
        <v>13</v>
      </c>
      <c r="C17" s="97">
        <f t="shared" si="0"/>
        <v>5</v>
      </c>
      <c r="D17" s="108"/>
      <c r="E17" s="109">
        <v>89</v>
      </c>
      <c r="F17" s="108"/>
      <c r="G17" s="164">
        <v>84</v>
      </c>
      <c r="H17" s="119"/>
      <c r="I17" s="117">
        <v>85</v>
      </c>
      <c r="J17" s="106"/>
      <c r="K17" s="107">
        <v>79</v>
      </c>
      <c r="L17" s="110"/>
      <c r="M17" s="107">
        <v>75</v>
      </c>
      <c r="N17" s="110"/>
      <c r="O17" s="107"/>
      <c r="P17" s="110"/>
      <c r="Q17" s="107"/>
      <c r="R17" s="118"/>
      <c r="S17" s="117"/>
      <c r="T17" s="124"/>
      <c r="U17" s="110"/>
      <c r="V17" s="107"/>
      <c r="W17" s="110"/>
      <c r="X17" s="107"/>
      <c r="Y17" s="110"/>
      <c r="Z17" s="107"/>
      <c r="AA17" s="110"/>
      <c r="AB17" s="107"/>
      <c r="AC17" s="110"/>
      <c r="AD17" s="107"/>
      <c r="AE17" s="110"/>
      <c r="AF17" s="107"/>
      <c r="AG17" s="106"/>
      <c r="AH17" s="107"/>
      <c r="AI17" s="154"/>
      <c r="AJ17" s="109"/>
      <c r="AK17" s="108"/>
      <c r="AL17" s="107"/>
      <c r="AM17" s="118"/>
      <c r="AN17" s="117"/>
      <c r="AO17" s="110"/>
      <c r="AP17" s="107"/>
      <c r="AQ17" s="124"/>
      <c r="AR17" s="132"/>
      <c r="AS17" s="120"/>
      <c r="AT17" s="131"/>
      <c r="AU17" s="58">
        <f t="shared" si="2"/>
        <v>82.4</v>
      </c>
    </row>
    <row r="18" spans="1:47" x14ac:dyDescent="0.2">
      <c r="A18" s="166" t="s">
        <v>10</v>
      </c>
      <c r="B18" s="21">
        <v>16</v>
      </c>
      <c r="C18" s="97">
        <f t="shared" si="0"/>
        <v>3</v>
      </c>
      <c r="D18" s="108"/>
      <c r="E18" s="109"/>
      <c r="F18" s="108"/>
      <c r="G18" s="164"/>
      <c r="H18" s="119"/>
      <c r="I18" s="117">
        <v>89</v>
      </c>
      <c r="J18" s="106"/>
      <c r="K18" s="107">
        <v>83</v>
      </c>
      <c r="L18" s="110"/>
      <c r="M18" s="107">
        <v>77</v>
      </c>
      <c r="N18" s="110"/>
      <c r="O18" s="107"/>
      <c r="P18" s="110"/>
      <c r="Q18" s="107"/>
      <c r="R18" s="118"/>
      <c r="S18" s="117"/>
      <c r="T18" s="124"/>
      <c r="U18" s="110"/>
      <c r="V18" s="107"/>
      <c r="W18" s="110"/>
      <c r="X18" s="107"/>
      <c r="Y18" s="110"/>
      <c r="Z18" s="107"/>
      <c r="AA18" s="110"/>
      <c r="AB18" s="107"/>
      <c r="AC18" s="110"/>
      <c r="AD18" s="107"/>
      <c r="AE18" s="110"/>
      <c r="AF18" s="107"/>
      <c r="AG18" s="106"/>
      <c r="AH18" s="127"/>
      <c r="AI18" s="154"/>
      <c r="AJ18" s="128"/>
      <c r="AK18" s="108"/>
      <c r="AL18" s="107"/>
      <c r="AM18" s="118"/>
      <c r="AN18" s="117"/>
      <c r="AO18" s="110"/>
      <c r="AP18" s="107"/>
      <c r="AQ18" s="124"/>
      <c r="AR18" s="132"/>
      <c r="AS18" s="120"/>
      <c r="AT18" s="131"/>
      <c r="AU18" s="58">
        <f t="shared" si="2"/>
        <v>83</v>
      </c>
    </row>
    <row r="19" spans="1:47" x14ac:dyDescent="0.2">
      <c r="A19" s="144" t="s">
        <v>92</v>
      </c>
      <c r="B19" s="23">
        <v>12</v>
      </c>
      <c r="C19" s="97">
        <f t="shared" si="0"/>
        <v>4</v>
      </c>
      <c r="D19" s="108"/>
      <c r="E19" s="109"/>
      <c r="F19" s="108"/>
      <c r="G19" s="164">
        <v>84</v>
      </c>
      <c r="H19" s="119"/>
      <c r="I19" s="120">
        <v>83</v>
      </c>
      <c r="J19" s="108"/>
      <c r="K19" s="109">
        <v>81</v>
      </c>
      <c r="L19" s="108"/>
      <c r="M19" s="109">
        <v>91</v>
      </c>
      <c r="N19" s="108"/>
      <c r="O19" s="109"/>
      <c r="P19" s="108"/>
      <c r="Q19" s="109"/>
      <c r="R19" s="119"/>
      <c r="S19" s="120"/>
      <c r="T19" s="126"/>
      <c r="U19" s="108"/>
      <c r="V19" s="109"/>
      <c r="W19" s="108"/>
      <c r="X19" s="109"/>
      <c r="Y19" s="108"/>
      <c r="Z19" s="109"/>
      <c r="AA19" s="108"/>
      <c r="AB19" s="109"/>
      <c r="AC19" s="108"/>
      <c r="AD19" s="109"/>
      <c r="AE19" s="108"/>
      <c r="AF19" s="109"/>
      <c r="AG19" s="108"/>
      <c r="AH19" s="128"/>
      <c r="AI19" s="154"/>
      <c r="AJ19" s="128"/>
      <c r="AK19" s="108"/>
      <c r="AL19" s="109"/>
      <c r="AM19" s="132"/>
      <c r="AN19" s="120"/>
      <c r="AO19" s="133"/>
      <c r="AP19" s="109"/>
      <c r="AQ19" s="126"/>
      <c r="AR19" s="132"/>
      <c r="AS19" s="120"/>
      <c r="AT19" s="131"/>
      <c r="AU19" s="58">
        <f t="shared" si="2"/>
        <v>84.75</v>
      </c>
    </row>
    <row r="20" spans="1:47" x14ac:dyDescent="0.2">
      <c r="A20" s="166" t="s">
        <v>12</v>
      </c>
      <c r="B20" s="21">
        <v>14</v>
      </c>
      <c r="C20" s="97">
        <f t="shared" si="0"/>
        <v>5</v>
      </c>
      <c r="D20" s="108"/>
      <c r="E20" s="109">
        <v>84</v>
      </c>
      <c r="F20" s="108"/>
      <c r="G20" s="164">
        <v>83</v>
      </c>
      <c r="H20" s="118"/>
      <c r="I20" s="117">
        <v>88</v>
      </c>
      <c r="J20" s="108"/>
      <c r="K20" s="109">
        <v>85</v>
      </c>
      <c r="L20" s="108"/>
      <c r="M20" s="109">
        <v>85</v>
      </c>
      <c r="N20" s="108"/>
      <c r="O20" s="107"/>
      <c r="P20" s="110"/>
      <c r="Q20" s="107"/>
      <c r="R20" s="119"/>
      <c r="S20" s="120"/>
      <c r="T20" s="126"/>
      <c r="U20" s="108"/>
      <c r="V20" s="109"/>
      <c r="W20" s="108"/>
      <c r="X20" s="107"/>
      <c r="Y20" s="110"/>
      <c r="Z20" s="107"/>
      <c r="AA20" s="108"/>
      <c r="AB20" s="109"/>
      <c r="AC20" s="108"/>
      <c r="AD20" s="109"/>
      <c r="AE20" s="108"/>
      <c r="AF20" s="109"/>
      <c r="AG20" s="108"/>
      <c r="AH20" s="109"/>
      <c r="AI20" s="154"/>
      <c r="AJ20" s="109"/>
      <c r="AK20" s="108"/>
      <c r="AL20" s="109"/>
      <c r="AM20" s="119"/>
      <c r="AN20" s="120"/>
      <c r="AO20" s="108"/>
      <c r="AP20" s="109"/>
      <c r="AQ20" s="126"/>
      <c r="AR20" s="119"/>
      <c r="AS20" s="120"/>
      <c r="AT20" s="131"/>
      <c r="AU20" s="58">
        <f t="shared" si="2"/>
        <v>85</v>
      </c>
    </row>
    <row r="21" spans="1:47" x14ac:dyDescent="0.2">
      <c r="A21" s="3" t="s">
        <v>94</v>
      </c>
      <c r="B21" s="21">
        <v>15</v>
      </c>
      <c r="C21" s="97">
        <f t="shared" si="0"/>
        <v>1</v>
      </c>
      <c r="D21" s="108"/>
      <c r="E21" s="109"/>
      <c r="F21" s="108"/>
      <c r="G21" s="109"/>
      <c r="H21" s="118"/>
      <c r="I21" s="117">
        <v>86</v>
      </c>
      <c r="J21" s="108"/>
      <c r="K21" s="109"/>
      <c r="L21" s="108"/>
      <c r="M21" s="109"/>
      <c r="N21" s="108"/>
      <c r="O21" s="107"/>
      <c r="P21" s="110"/>
      <c r="Q21" s="107"/>
      <c r="R21" s="119"/>
      <c r="S21" s="120"/>
      <c r="T21" s="126"/>
      <c r="U21" s="108"/>
      <c r="V21" s="109"/>
      <c r="W21" s="108"/>
      <c r="X21" s="107"/>
      <c r="Y21" s="110"/>
      <c r="Z21" s="107"/>
      <c r="AA21" s="108"/>
      <c r="AB21" s="109"/>
      <c r="AC21" s="108"/>
      <c r="AD21" s="109"/>
      <c r="AE21" s="108"/>
      <c r="AF21" s="109"/>
      <c r="AG21" s="108"/>
      <c r="AH21" s="109"/>
      <c r="AI21" s="154"/>
      <c r="AJ21" s="109"/>
      <c r="AK21" s="108"/>
      <c r="AL21" s="109"/>
      <c r="AM21" s="119"/>
      <c r="AN21" s="120"/>
      <c r="AO21" s="108"/>
      <c r="AP21" s="109"/>
      <c r="AQ21" s="126"/>
      <c r="AR21" s="119"/>
      <c r="AS21" s="120"/>
      <c r="AT21" s="131"/>
      <c r="AU21" s="58">
        <f t="shared" si="2"/>
        <v>86</v>
      </c>
    </row>
    <row r="22" spans="1:47" x14ac:dyDescent="0.2">
      <c r="A22" s="49" t="s">
        <v>89</v>
      </c>
      <c r="B22" s="21">
        <v>17</v>
      </c>
      <c r="C22" s="97">
        <f t="shared" si="0"/>
        <v>3</v>
      </c>
      <c r="D22" s="108"/>
      <c r="E22" s="109">
        <v>81</v>
      </c>
      <c r="F22" s="108"/>
      <c r="G22" s="164">
        <v>89</v>
      </c>
      <c r="H22" s="119"/>
      <c r="I22" s="117"/>
      <c r="J22" s="106"/>
      <c r="K22" s="107">
        <v>91</v>
      </c>
      <c r="L22" s="110"/>
      <c r="M22" s="107"/>
      <c r="N22" s="108"/>
      <c r="O22" s="107"/>
      <c r="P22" s="110"/>
      <c r="Q22" s="107"/>
      <c r="R22" s="119"/>
      <c r="S22" s="120"/>
      <c r="T22" s="126"/>
      <c r="U22" s="108"/>
      <c r="V22" s="109"/>
      <c r="W22" s="108"/>
      <c r="X22" s="107"/>
      <c r="Y22" s="110"/>
      <c r="Z22" s="107"/>
      <c r="AA22" s="108"/>
      <c r="AB22" s="109"/>
      <c r="AC22" s="108"/>
      <c r="AD22" s="109"/>
      <c r="AE22" s="108"/>
      <c r="AF22" s="109"/>
      <c r="AG22" s="108"/>
      <c r="AH22" s="109"/>
      <c r="AI22" s="154"/>
      <c r="AJ22" s="109"/>
      <c r="AK22" s="108"/>
      <c r="AL22" s="109"/>
      <c r="AM22" s="119"/>
      <c r="AN22" s="120"/>
      <c r="AO22" s="108"/>
      <c r="AP22" s="109"/>
      <c r="AQ22" s="126"/>
      <c r="AR22" s="119"/>
      <c r="AS22" s="120"/>
      <c r="AT22" s="131"/>
      <c r="AU22" s="58">
        <f t="shared" si="2"/>
        <v>87</v>
      </c>
    </row>
    <row r="23" spans="1:47" x14ac:dyDescent="0.2">
      <c r="A23" s="255" t="s">
        <v>95</v>
      </c>
      <c r="B23" s="21">
        <v>18</v>
      </c>
      <c r="C23" s="97">
        <f t="shared" si="0"/>
        <v>2</v>
      </c>
      <c r="D23" s="108"/>
      <c r="E23" s="109"/>
      <c r="F23" s="108"/>
      <c r="G23" s="109"/>
      <c r="H23" s="118"/>
      <c r="I23" s="120">
        <v>91</v>
      </c>
      <c r="J23" s="108"/>
      <c r="K23" s="109">
        <v>83</v>
      </c>
      <c r="L23" s="108"/>
      <c r="M23" s="109"/>
      <c r="N23" s="108"/>
      <c r="O23" s="107"/>
      <c r="P23" s="110"/>
      <c r="Q23" s="107"/>
      <c r="R23" s="119"/>
      <c r="S23" s="120"/>
      <c r="T23" s="126"/>
      <c r="U23" s="108"/>
      <c r="V23" s="109"/>
      <c r="W23" s="108"/>
      <c r="X23" s="107"/>
      <c r="Y23" s="110"/>
      <c r="Z23" s="107"/>
      <c r="AA23" s="108"/>
      <c r="AB23" s="109"/>
      <c r="AC23" s="108"/>
      <c r="AD23" s="109"/>
      <c r="AE23" s="108"/>
      <c r="AF23" s="109"/>
      <c r="AG23" s="108"/>
      <c r="AH23" s="109"/>
      <c r="AI23" s="154"/>
      <c r="AJ23" s="109"/>
      <c r="AK23" s="108"/>
      <c r="AL23" s="109"/>
      <c r="AM23" s="119"/>
      <c r="AN23" s="120"/>
      <c r="AO23" s="108"/>
      <c r="AP23" s="109"/>
      <c r="AQ23" s="126"/>
      <c r="AR23" s="119"/>
      <c r="AS23" s="120"/>
      <c r="AT23" s="131"/>
      <c r="AU23" s="58">
        <f t="shared" si="2"/>
        <v>87</v>
      </c>
    </row>
    <row r="24" spans="1:47" x14ac:dyDescent="0.2">
      <c r="A24" s="3" t="s">
        <v>93</v>
      </c>
      <c r="B24" s="21">
        <v>20</v>
      </c>
      <c r="C24" s="97">
        <f t="shared" si="0"/>
        <v>2</v>
      </c>
      <c r="D24" s="108"/>
      <c r="E24" s="109"/>
      <c r="F24" s="108"/>
      <c r="G24" s="109"/>
      <c r="H24" s="119"/>
      <c r="I24" s="120">
        <v>89</v>
      </c>
      <c r="J24" s="108"/>
      <c r="K24" s="109"/>
      <c r="L24" s="108"/>
      <c r="M24" s="109">
        <v>92</v>
      </c>
      <c r="N24" s="108"/>
      <c r="O24" s="107"/>
      <c r="P24" s="110"/>
      <c r="Q24" s="107"/>
      <c r="R24" s="119"/>
      <c r="S24" s="120"/>
      <c r="T24" s="126"/>
      <c r="U24" s="108"/>
      <c r="V24" s="109"/>
      <c r="W24" s="108"/>
      <c r="X24" s="107"/>
      <c r="Y24" s="110"/>
      <c r="Z24" s="107"/>
      <c r="AA24" s="108"/>
      <c r="AB24" s="109"/>
      <c r="AC24" s="108"/>
      <c r="AD24" s="109"/>
      <c r="AE24" s="108"/>
      <c r="AF24" s="109"/>
      <c r="AG24" s="108"/>
      <c r="AH24" s="109"/>
      <c r="AI24" s="154"/>
      <c r="AJ24" s="109"/>
      <c r="AK24" s="108"/>
      <c r="AL24" s="109"/>
      <c r="AM24" s="119"/>
      <c r="AN24" s="120"/>
      <c r="AO24" s="108"/>
      <c r="AP24" s="109"/>
      <c r="AQ24" s="126"/>
      <c r="AR24" s="119"/>
      <c r="AS24" s="120"/>
      <c r="AT24" s="131"/>
      <c r="AU24" s="58">
        <f t="shared" si="2"/>
        <v>90.5</v>
      </c>
    </row>
    <row r="25" spans="1:47" x14ac:dyDescent="0.2">
      <c r="A25" s="49" t="s">
        <v>101</v>
      </c>
      <c r="B25" s="23">
        <v>19</v>
      </c>
      <c r="C25" s="97">
        <f t="shared" si="0"/>
        <v>2</v>
      </c>
      <c r="D25" s="108"/>
      <c r="E25" s="109"/>
      <c r="F25" s="108"/>
      <c r="G25" s="109"/>
      <c r="H25" s="119"/>
      <c r="I25" s="120"/>
      <c r="J25" s="108"/>
      <c r="K25" s="107">
        <v>88</v>
      </c>
      <c r="L25" s="108"/>
      <c r="M25" s="109">
        <v>95</v>
      </c>
      <c r="N25" s="108"/>
      <c r="O25" s="109"/>
      <c r="P25" s="108"/>
      <c r="Q25" s="109"/>
      <c r="R25" s="119"/>
      <c r="S25" s="120"/>
      <c r="T25" s="126"/>
      <c r="U25" s="108"/>
      <c r="V25" s="109"/>
      <c r="W25" s="108"/>
      <c r="X25" s="109"/>
      <c r="Y25" s="108"/>
      <c r="Z25" s="109"/>
      <c r="AA25" s="108"/>
      <c r="AB25" s="109"/>
      <c r="AC25" s="108"/>
      <c r="AD25" s="109"/>
      <c r="AE25" s="108"/>
      <c r="AF25" s="109"/>
      <c r="AG25" s="108"/>
      <c r="AH25" s="109"/>
      <c r="AI25" s="154"/>
      <c r="AJ25" s="109"/>
      <c r="AK25" s="108"/>
      <c r="AL25" s="109"/>
      <c r="AM25" s="119"/>
      <c r="AN25" s="120"/>
      <c r="AO25" s="108"/>
      <c r="AP25" s="109"/>
      <c r="AQ25" s="126"/>
      <c r="AR25" s="119"/>
      <c r="AS25" s="120"/>
      <c r="AT25" s="131"/>
      <c r="AU25" s="58">
        <f t="shared" si="2"/>
        <v>91.5</v>
      </c>
    </row>
    <row r="26" spans="1:47" x14ac:dyDescent="0.2">
      <c r="A26" s="49" t="s">
        <v>90</v>
      </c>
      <c r="B26" s="21">
        <v>21</v>
      </c>
      <c r="C26" s="97">
        <f t="shared" si="0"/>
        <v>4</v>
      </c>
      <c r="D26" s="271"/>
      <c r="E26" s="272">
        <v>95</v>
      </c>
      <c r="F26" s="271"/>
      <c r="G26" s="282">
        <v>85</v>
      </c>
      <c r="H26" s="119"/>
      <c r="I26" s="120">
        <v>94</v>
      </c>
      <c r="J26" s="108"/>
      <c r="K26" s="109">
        <v>98</v>
      </c>
      <c r="L26" s="108"/>
      <c r="M26" s="109"/>
      <c r="N26" s="108"/>
      <c r="O26" s="109"/>
      <c r="P26" s="108"/>
      <c r="Q26" s="109"/>
      <c r="R26" s="119"/>
      <c r="S26" s="120"/>
      <c r="T26" s="126"/>
      <c r="U26" s="108"/>
      <c r="V26" s="109"/>
      <c r="W26" s="108"/>
      <c r="X26" s="109"/>
      <c r="Y26" s="108"/>
      <c r="Z26" s="109"/>
      <c r="AA26" s="108"/>
      <c r="AB26" s="109"/>
      <c r="AC26" s="108"/>
      <c r="AD26" s="109"/>
      <c r="AE26" s="108"/>
      <c r="AF26" s="109"/>
      <c r="AG26" s="108"/>
      <c r="AH26" s="109"/>
      <c r="AI26" s="273"/>
      <c r="AJ26" s="274"/>
      <c r="AK26" s="271"/>
      <c r="AL26" s="109"/>
      <c r="AM26" s="119"/>
      <c r="AN26" s="120"/>
      <c r="AO26" s="108"/>
      <c r="AP26" s="109"/>
      <c r="AQ26" s="124"/>
      <c r="AR26" s="275"/>
      <c r="AS26" s="276"/>
      <c r="AT26" s="131"/>
      <c r="AU26" s="58">
        <f t="shared" si="2"/>
        <v>93</v>
      </c>
    </row>
    <row r="27" spans="1:47" x14ac:dyDescent="0.2">
      <c r="A27" s="146" t="s">
        <v>91</v>
      </c>
      <c r="B27" s="21">
        <v>23</v>
      </c>
      <c r="C27" s="97">
        <f t="shared" si="0"/>
        <v>5</v>
      </c>
      <c r="D27" s="271"/>
      <c r="E27" s="272">
        <v>96</v>
      </c>
      <c r="F27" s="271"/>
      <c r="G27" s="282">
        <v>95</v>
      </c>
      <c r="H27" s="119"/>
      <c r="I27" s="120">
        <v>101</v>
      </c>
      <c r="J27" s="108"/>
      <c r="K27" s="109">
        <v>92</v>
      </c>
      <c r="L27" s="108"/>
      <c r="M27" s="109">
        <v>94</v>
      </c>
      <c r="N27" s="108"/>
      <c r="O27" s="109"/>
      <c r="P27" s="108"/>
      <c r="Q27" s="109"/>
      <c r="R27" s="119"/>
      <c r="S27" s="120"/>
      <c r="T27" s="126"/>
      <c r="U27" s="108"/>
      <c r="V27" s="109"/>
      <c r="W27" s="108"/>
      <c r="X27" s="109"/>
      <c r="Y27" s="108"/>
      <c r="Z27" s="109"/>
      <c r="AA27" s="108"/>
      <c r="AB27" s="109"/>
      <c r="AC27" s="108"/>
      <c r="AD27" s="109"/>
      <c r="AE27" s="108"/>
      <c r="AF27" s="109"/>
      <c r="AG27" s="108"/>
      <c r="AH27" s="109"/>
      <c r="AI27" s="273"/>
      <c r="AJ27" s="274"/>
      <c r="AK27" s="271"/>
      <c r="AL27" s="109"/>
      <c r="AM27" s="119"/>
      <c r="AN27" s="120"/>
      <c r="AO27" s="108"/>
      <c r="AP27" s="109"/>
      <c r="AQ27" s="124"/>
      <c r="AR27" s="275"/>
      <c r="AS27" s="276"/>
      <c r="AT27" s="131"/>
      <c r="AU27" s="58">
        <f t="shared" si="2"/>
        <v>95.6</v>
      </c>
    </row>
    <row r="28" spans="1:47" ht="13.5" thickBot="1" x14ac:dyDescent="0.25">
      <c r="A28" s="286" t="s">
        <v>97</v>
      </c>
      <c r="B28" s="285">
        <v>22</v>
      </c>
      <c r="C28" s="136">
        <f t="shared" si="0"/>
        <v>2</v>
      </c>
      <c r="D28" s="114"/>
      <c r="E28" s="115"/>
      <c r="F28" s="114"/>
      <c r="G28" s="115"/>
      <c r="H28" s="279"/>
      <c r="I28" s="136"/>
      <c r="J28" s="114"/>
      <c r="K28" s="115">
        <v>95</v>
      </c>
      <c r="L28" s="114"/>
      <c r="M28" s="115">
        <v>100</v>
      </c>
      <c r="N28" s="114"/>
      <c r="O28" s="115"/>
      <c r="P28" s="114"/>
      <c r="Q28" s="115"/>
      <c r="R28" s="279"/>
      <c r="S28" s="136"/>
      <c r="T28" s="126"/>
      <c r="U28" s="114"/>
      <c r="V28" s="115"/>
      <c r="W28" s="114"/>
      <c r="X28" s="115"/>
      <c r="Y28" s="114"/>
      <c r="Z28" s="115"/>
      <c r="AA28" s="114"/>
      <c r="AB28" s="115"/>
      <c r="AC28" s="114"/>
      <c r="AD28" s="115"/>
      <c r="AE28" s="114"/>
      <c r="AF28" s="115"/>
      <c r="AG28" s="114"/>
      <c r="AH28" s="115"/>
      <c r="AI28" s="159"/>
      <c r="AJ28" s="130"/>
      <c r="AK28" s="114"/>
      <c r="AL28" s="115"/>
      <c r="AM28" s="279"/>
      <c r="AN28" s="136"/>
      <c r="AO28" s="114"/>
      <c r="AP28" s="115"/>
      <c r="AQ28" s="124"/>
      <c r="AR28" s="135"/>
      <c r="AS28" s="136"/>
      <c r="AT28" s="131"/>
      <c r="AU28" s="59">
        <f t="shared" si="2"/>
        <v>97.5</v>
      </c>
    </row>
    <row r="29" spans="1:47" x14ac:dyDescent="0.2">
      <c r="A29" s="32" t="s">
        <v>8</v>
      </c>
      <c r="B29" s="21"/>
      <c r="C29" s="284">
        <f>SUM(C6:C25)</f>
        <v>63</v>
      </c>
      <c r="D29" s="21"/>
      <c r="E29" s="21"/>
      <c r="F29" s="48"/>
      <c r="G29" s="48"/>
      <c r="H29" s="97"/>
      <c r="I29" s="97"/>
      <c r="J29" s="26"/>
      <c r="K29" s="48"/>
      <c r="L29" s="48"/>
      <c r="M29" s="48"/>
      <c r="N29" s="48"/>
      <c r="O29" s="48"/>
      <c r="P29" s="48"/>
      <c r="Q29" s="48"/>
      <c r="R29" s="97"/>
      <c r="S29" s="97"/>
      <c r="T29" s="24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26"/>
      <c r="AH29" s="93"/>
      <c r="AI29" s="93"/>
      <c r="AJ29" s="93"/>
      <c r="AK29" s="26"/>
      <c r="AL29" s="48"/>
      <c r="AM29" s="97"/>
      <c r="AN29" s="97"/>
      <c r="AO29" s="48"/>
      <c r="AP29" s="48"/>
      <c r="AQ29" s="24"/>
      <c r="AR29" s="97"/>
      <c r="AS29" s="97"/>
      <c r="AT29" s="98"/>
      <c r="AU29" s="59"/>
    </row>
    <row r="30" spans="1:47" x14ac:dyDescent="0.2">
      <c r="A30" s="32" t="s">
        <v>5</v>
      </c>
      <c r="B30" s="21"/>
      <c r="C30" s="22"/>
      <c r="D30" s="21">
        <f t="shared" ref="D30:J30" si="3">COUNT(D6:D25)</f>
        <v>0</v>
      </c>
      <c r="E30" s="21">
        <f t="shared" si="3"/>
        <v>10</v>
      </c>
      <c r="F30" s="21">
        <f t="shared" si="3"/>
        <v>0</v>
      </c>
      <c r="G30" s="21">
        <f t="shared" si="3"/>
        <v>9</v>
      </c>
      <c r="H30" s="97">
        <f t="shared" si="3"/>
        <v>0</v>
      </c>
      <c r="I30" s="97">
        <f t="shared" si="3"/>
        <v>13</v>
      </c>
      <c r="J30" s="48">
        <f t="shared" si="3"/>
        <v>0</v>
      </c>
      <c r="K30" s="48">
        <f>COUNT(K6:K28)</f>
        <v>20</v>
      </c>
      <c r="L30" s="48">
        <f t="shared" ref="L30" si="4">COUNT(L6:L25)</f>
        <v>0</v>
      </c>
      <c r="M30" s="48">
        <f>COUNT(M6:M28)</f>
        <v>16</v>
      </c>
      <c r="N30" s="48">
        <f t="shared" ref="N30:AS30" si="5">COUNT(N6:N28)</f>
        <v>0</v>
      </c>
      <c r="O30" s="48">
        <f t="shared" si="5"/>
        <v>0</v>
      </c>
      <c r="P30" s="48">
        <f t="shared" si="5"/>
        <v>0</v>
      </c>
      <c r="Q30" s="48">
        <f t="shared" si="5"/>
        <v>0</v>
      </c>
      <c r="R30" s="48">
        <f t="shared" si="5"/>
        <v>0</v>
      </c>
      <c r="S30" s="48">
        <f t="shared" si="5"/>
        <v>0</v>
      </c>
      <c r="T30" s="24"/>
      <c r="U30" s="48">
        <f t="shared" si="5"/>
        <v>0</v>
      </c>
      <c r="V30" s="48">
        <f t="shared" si="5"/>
        <v>0</v>
      </c>
      <c r="W30" s="48">
        <f t="shared" si="5"/>
        <v>0</v>
      </c>
      <c r="X30" s="48">
        <f t="shared" si="5"/>
        <v>0</v>
      </c>
      <c r="Y30" s="48">
        <f t="shared" si="5"/>
        <v>0</v>
      </c>
      <c r="Z30" s="48">
        <f t="shared" si="5"/>
        <v>0</v>
      </c>
      <c r="AA30" s="48">
        <f t="shared" si="5"/>
        <v>0</v>
      </c>
      <c r="AB30" s="48">
        <f t="shared" si="5"/>
        <v>0</v>
      </c>
      <c r="AC30" s="48">
        <f t="shared" si="5"/>
        <v>0</v>
      </c>
      <c r="AD30" s="48">
        <f t="shared" si="5"/>
        <v>0</v>
      </c>
      <c r="AE30" s="48">
        <f t="shared" si="5"/>
        <v>0</v>
      </c>
      <c r="AF30" s="48">
        <f t="shared" si="5"/>
        <v>0</v>
      </c>
      <c r="AG30" s="48">
        <f t="shared" si="5"/>
        <v>0</v>
      </c>
      <c r="AH30" s="48">
        <f t="shared" si="5"/>
        <v>0</v>
      </c>
      <c r="AI30" s="48">
        <f t="shared" si="5"/>
        <v>0</v>
      </c>
      <c r="AJ30" s="48">
        <f t="shared" si="5"/>
        <v>0</v>
      </c>
      <c r="AK30" s="48">
        <f t="shared" si="5"/>
        <v>0</v>
      </c>
      <c r="AL30" s="48">
        <f t="shared" si="5"/>
        <v>0</v>
      </c>
      <c r="AM30" s="48">
        <f t="shared" si="5"/>
        <v>0</v>
      </c>
      <c r="AN30" s="48">
        <f t="shared" si="5"/>
        <v>0</v>
      </c>
      <c r="AO30" s="48">
        <f t="shared" si="5"/>
        <v>0</v>
      </c>
      <c r="AP30" s="48">
        <f t="shared" si="5"/>
        <v>0</v>
      </c>
      <c r="AQ30" s="24"/>
      <c r="AR30" s="48">
        <f t="shared" si="5"/>
        <v>0</v>
      </c>
      <c r="AS30" s="48">
        <f t="shared" si="5"/>
        <v>0</v>
      </c>
      <c r="AT30" s="97"/>
      <c r="AU30" s="59"/>
    </row>
    <row r="31" spans="1:47" ht="13.5" thickBot="1" x14ac:dyDescent="0.25">
      <c r="A31" s="32" t="s">
        <v>9</v>
      </c>
      <c r="B31" s="27"/>
      <c r="C31" s="28"/>
      <c r="D31" s="29"/>
      <c r="E31" s="29">
        <f>AVERAGE(E6:E25)</f>
        <v>79.2</v>
      </c>
      <c r="F31" s="48"/>
      <c r="G31" s="99">
        <f>AVERAGE(G6:G25)</f>
        <v>80.555555555555557</v>
      </c>
      <c r="H31" s="99"/>
      <c r="I31" s="99">
        <f>AVERAGE(I6:I25)</f>
        <v>84.461538461538467</v>
      </c>
      <c r="J31" s="94"/>
      <c r="K31" s="94">
        <f>AVERAGE(K6:K28)</f>
        <v>83.05</v>
      </c>
      <c r="L31" s="94"/>
      <c r="M31" s="94">
        <f>AVERAGE(M6:M25)</f>
        <v>81.285714285714292</v>
      </c>
      <c r="N31" s="48"/>
      <c r="O31" s="94" t="e">
        <f>AVERAGE(O6:O25)</f>
        <v>#DIV/0!</v>
      </c>
      <c r="P31" s="94"/>
      <c r="Q31" s="99" t="e">
        <f>AVERAGE(Q6:Q25)</f>
        <v>#DIV/0!</v>
      </c>
      <c r="R31" s="99"/>
      <c r="S31" s="99" t="e">
        <f>AVERAGE(S6:S25)</f>
        <v>#DIV/0!</v>
      </c>
      <c r="T31" s="95"/>
      <c r="U31" s="94"/>
      <c r="V31" s="94" t="e">
        <f>AVERAGE(V6:V25)</f>
        <v>#DIV/0!</v>
      </c>
      <c r="W31" s="94"/>
      <c r="X31" s="94" t="e">
        <f>AVERAGE(X6:X25)</f>
        <v>#DIV/0!</v>
      </c>
      <c r="Y31" s="94"/>
      <c r="Z31" s="94" t="e">
        <f>AVERAGE(Z6:Z25)</f>
        <v>#DIV/0!</v>
      </c>
      <c r="AA31" s="94"/>
      <c r="AB31" s="94" t="e">
        <f>AVERAGE(AB6:AB25)</f>
        <v>#DIV/0!</v>
      </c>
      <c r="AC31" s="94"/>
      <c r="AD31" s="94" t="e">
        <f>AVERAGE(AD6:AD25)</f>
        <v>#DIV/0!</v>
      </c>
      <c r="AE31" s="94"/>
      <c r="AF31" s="94" t="e">
        <f>AVERAGE(AF6:AF25)</f>
        <v>#DIV/0!</v>
      </c>
      <c r="AG31" s="94"/>
      <c r="AH31" s="94" t="e">
        <f>AVERAGE(AH6:AH25)</f>
        <v>#DIV/0!</v>
      </c>
      <c r="AI31" s="94"/>
      <c r="AJ31" s="94" t="e">
        <f>AVERAGE(AJ6:AJ25)</f>
        <v>#DIV/0!</v>
      </c>
      <c r="AK31" s="94"/>
      <c r="AL31" s="94" t="e">
        <f>AVERAGE(AL6:AL25)</f>
        <v>#DIV/0!</v>
      </c>
      <c r="AM31" s="99"/>
      <c r="AN31" s="99" t="e">
        <f>AVERAGE(AN6:AN25)</f>
        <v>#DIV/0!</v>
      </c>
      <c r="AO31" s="99"/>
      <c r="AP31" s="99" t="e">
        <f>AVERAGE(AP6:AP25)</f>
        <v>#DIV/0!</v>
      </c>
      <c r="AQ31" s="95"/>
      <c r="AR31" s="99"/>
      <c r="AS31" s="99" t="e">
        <f>AVERAGE(AS6:AS25)</f>
        <v>#DIV/0!</v>
      </c>
      <c r="AT31" s="99"/>
      <c r="AU31" s="38"/>
    </row>
    <row r="32" spans="1:47" ht="13.5" thickBot="1" x14ac:dyDescent="0.25">
      <c r="A32" s="40" t="s">
        <v>29</v>
      </c>
      <c r="B32" s="30"/>
      <c r="C32" s="30"/>
      <c r="D32" s="30"/>
      <c r="E32" s="30"/>
      <c r="F32" s="30"/>
      <c r="G32" s="30"/>
      <c r="H32" s="30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7"/>
      <c r="AT32" s="37"/>
      <c r="AU32" s="39">
        <f>AVERAGE(AU6:AU28)</f>
        <v>83.404347826086948</v>
      </c>
    </row>
    <row r="33" spans="1:47" x14ac:dyDescent="0.2">
      <c r="A33" s="46" t="s">
        <v>32</v>
      </c>
      <c r="B33" s="30"/>
      <c r="C33" s="30"/>
      <c r="D33" s="30"/>
      <c r="E33" s="30"/>
      <c r="F33" s="30"/>
      <c r="G33" s="37"/>
      <c r="H33" s="37"/>
      <c r="I33" s="19"/>
      <c r="J33" s="64" t="s">
        <v>87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6"/>
      <c r="AF33" s="103"/>
      <c r="AG33" s="61"/>
      <c r="AH33" s="61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1"/>
    </row>
    <row r="34" spans="1:47" ht="13.5" thickBot="1" x14ac:dyDescent="0.25">
      <c r="A34" s="257" t="s">
        <v>30</v>
      </c>
      <c r="B34" s="30"/>
      <c r="C34" s="30"/>
      <c r="D34" s="30"/>
      <c r="E34" s="30"/>
      <c r="F34" s="30"/>
      <c r="G34" s="37"/>
      <c r="H34" s="37"/>
      <c r="I34" s="19"/>
      <c r="J34" s="67" t="s">
        <v>35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  <c r="AF34" s="103"/>
      <c r="AG34" s="61"/>
      <c r="AH34" s="61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4"/>
    </row>
    <row r="35" spans="1:47" ht="13.5" thickBot="1" x14ac:dyDescent="0.25">
      <c r="A35" s="257" t="s">
        <v>31</v>
      </c>
      <c r="B35" s="35"/>
      <c r="C35" s="35"/>
      <c r="D35" s="35"/>
      <c r="E35" s="35"/>
      <c r="F35" s="35"/>
      <c r="G35" s="35"/>
      <c r="H35" s="35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6"/>
    </row>
    <row r="36" spans="1:47" ht="13.5" thickBot="1" x14ac:dyDescent="0.25">
      <c r="A36" s="76" t="s">
        <v>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</row>
  </sheetData>
  <sortState ref="A6:AU28">
    <sortCondition ref="AU6"/>
  </sortState>
  <mergeCells count="41">
    <mergeCell ref="A1:AU1"/>
    <mergeCell ref="D3:E3"/>
    <mergeCell ref="F3:G3"/>
    <mergeCell ref="H3:I3"/>
    <mergeCell ref="J3:K3"/>
    <mergeCell ref="L3:M3"/>
    <mergeCell ref="N3:O3"/>
    <mergeCell ref="P3:Q3"/>
    <mergeCell ref="R3:S3"/>
    <mergeCell ref="U3:V3"/>
    <mergeCell ref="AR3:AS3"/>
    <mergeCell ref="W3:X3"/>
    <mergeCell ref="Y3:Z3"/>
    <mergeCell ref="AA3:AB3"/>
    <mergeCell ref="AC3:AD3"/>
    <mergeCell ref="AE3:AF3"/>
    <mergeCell ref="D4:E4"/>
    <mergeCell ref="F4:G4"/>
    <mergeCell ref="H4:I4"/>
    <mergeCell ref="J4:K4"/>
    <mergeCell ref="L4:M4"/>
    <mergeCell ref="AO3:AP3"/>
    <mergeCell ref="N4:O4"/>
    <mergeCell ref="P4:Q4"/>
    <mergeCell ref="R4:S4"/>
    <mergeCell ref="U4:V4"/>
    <mergeCell ref="W4:X4"/>
    <mergeCell ref="AM4:AN4"/>
    <mergeCell ref="AO4:AP4"/>
    <mergeCell ref="AG3:AH3"/>
    <mergeCell ref="Y4:Z4"/>
    <mergeCell ref="AI3:AJ3"/>
    <mergeCell ref="AK3:AL3"/>
    <mergeCell ref="AM3:AN3"/>
    <mergeCell ref="AR4:AS4"/>
    <mergeCell ref="AA4:AB4"/>
    <mergeCell ref="AC4:AD4"/>
    <mergeCell ref="AE4:AF4"/>
    <mergeCell ref="AG4:AH4"/>
    <mergeCell ref="AI4:AJ4"/>
    <mergeCell ref="AK4:A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>
      <selection activeCell="E9" sqref="E9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5" t="s">
        <v>15</v>
      </c>
      <c r="C1" s="5"/>
      <c r="D1" s="11"/>
      <c r="E1" s="11"/>
      <c r="F1" s="11"/>
    </row>
    <row r="2" spans="2:6" x14ac:dyDescent="0.2">
      <c r="B2" s="5" t="s">
        <v>16</v>
      </c>
      <c r="C2" s="5"/>
      <c r="D2" s="11"/>
      <c r="E2" s="11"/>
      <c r="F2" s="11"/>
    </row>
    <row r="3" spans="2:6" x14ac:dyDescent="0.2">
      <c r="B3" s="6"/>
      <c r="C3" s="6"/>
      <c r="D3" s="12"/>
      <c r="E3" s="12"/>
      <c r="F3" s="12"/>
    </row>
    <row r="4" spans="2:6" ht="51" x14ac:dyDescent="0.2">
      <c r="B4" s="6" t="s">
        <v>17</v>
      </c>
      <c r="C4" s="6"/>
      <c r="D4" s="12"/>
      <c r="E4" s="12"/>
      <c r="F4" s="12"/>
    </row>
    <row r="5" spans="2:6" x14ac:dyDescent="0.2">
      <c r="B5" s="6"/>
      <c r="C5" s="6"/>
      <c r="D5" s="12"/>
      <c r="E5" s="12"/>
      <c r="F5" s="12"/>
    </row>
    <row r="6" spans="2:6" x14ac:dyDescent="0.2">
      <c r="B6" s="5" t="s">
        <v>18</v>
      </c>
      <c r="C6" s="5"/>
      <c r="D6" s="11"/>
      <c r="E6" s="11" t="s">
        <v>19</v>
      </c>
      <c r="F6" s="11" t="s">
        <v>20</v>
      </c>
    </row>
    <row r="7" spans="2:6" ht="13.5" thickBot="1" x14ac:dyDescent="0.25">
      <c r="B7" s="6"/>
      <c r="C7" s="6"/>
      <c r="D7" s="12"/>
      <c r="E7" s="12"/>
      <c r="F7" s="12"/>
    </row>
    <row r="8" spans="2:6" ht="25.5" x14ac:dyDescent="0.2">
      <c r="B8" s="7" t="s">
        <v>21</v>
      </c>
      <c r="C8" s="8"/>
      <c r="D8" s="13"/>
      <c r="E8" s="13">
        <v>1</v>
      </c>
      <c r="F8" s="14"/>
    </row>
    <row r="9" spans="2:6" ht="13.5" thickBot="1" x14ac:dyDescent="0.25">
      <c r="B9" s="9"/>
      <c r="C9" s="10"/>
      <c r="D9" s="15"/>
      <c r="E9" s="16" t="s">
        <v>22</v>
      </c>
      <c r="F9" s="17" t="s">
        <v>23</v>
      </c>
    </row>
    <row r="10" spans="2:6" x14ac:dyDescent="0.2">
      <c r="B10" s="6"/>
      <c r="C10" s="6"/>
      <c r="D10" s="12"/>
      <c r="E10" s="12"/>
      <c r="F10" s="12"/>
    </row>
    <row r="11" spans="2:6" x14ac:dyDescent="0.2">
      <c r="B11" s="6"/>
      <c r="C11" s="6"/>
      <c r="D11" s="12"/>
      <c r="E11" s="12"/>
      <c r="F11" s="12"/>
    </row>
  </sheetData>
  <hyperlinks>
    <hyperlink ref="E9" location="'Blad1'!A34:BF49" display="'Blad1'!A34:BF49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topLeftCell="A2" zoomScale="85" zoomScaleNormal="85" workbookViewId="0">
      <selection activeCell="AC7" sqref="AC7"/>
    </sheetView>
  </sheetViews>
  <sheetFormatPr defaultRowHeight="12.75" x14ac:dyDescent="0.2"/>
  <cols>
    <col min="1" max="1" width="23.5703125" customWidth="1"/>
    <col min="2" max="2" width="7.42578125" bestFit="1" customWidth="1"/>
    <col min="3" max="3" width="7.85546875" customWidth="1"/>
    <col min="4" max="6" width="5.28515625" customWidth="1"/>
    <col min="7" max="7" width="5.85546875" customWidth="1"/>
    <col min="8" max="8" width="5.140625" customWidth="1"/>
    <col min="9" max="10" width="4.7109375" customWidth="1"/>
    <col min="11" max="13" width="5" customWidth="1"/>
    <col min="14" max="14" width="5.28515625" customWidth="1"/>
    <col min="15" max="15" width="5.140625" customWidth="1"/>
    <col min="16" max="16" width="4.5703125" customWidth="1"/>
    <col min="17" max="17" width="4.28515625" customWidth="1"/>
    <col min="18" max="18" width="4.5703125" customWidth="1"/>
    <col min="19" max="19" width="4.5703125" style="331" customWidth="1"/>
    <col min="20" max="20" width="4.7109375" style="331" customWidth="1"/>
    <col min="21" max="21" width="5.140625" customWidth="1"/>
    <col min="22" max="22" width="5" customWidth="1"/>
    <col min="23" max="23" width="4.42578125" style="331" customWidth="1"/>
    <col min="24" max="24" width="4.7109375" customWidth="1"/>
    <col min="25" max="25" width="4.85546875" style="331" customWidth="1"/>
    <col min="26" max="26" width="10.42578125" bestFit="1" customWidth="1"/>
    <col min="28" max="28" width="9.140625" style="379"/>
  </cols>
  <sheetData>
    <row r="1" spans="1:28" ht="18.75" thickBot="1" x14ac:dyDescent="0.3">
      <c r="A1" s="338" t="s">
        <v>86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40"/>
    </row>
    <row r="2" spans="1:28" ht="16.5" thickBot="1" x14ac:dyDescent="0.3">
      <c r="A2" s="150" t="s">
        <v>82</v>
      </c>
      <c r="B2" s="151"/>
      <c r="C2" s="152"/>
      <c r="D2" s="15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326"/>
      <c r="T2" s="326"/>
      <c r="U2" s="43"/>
      <c r="V2" s="43"/>
      <c r="W2" s="326"/>
      <c r="X2" s="43"/>
      <c r="Y2" s="364"/>
      <c r="Z2" s="311"/>
      <c r="AA2" s="44"/>
    </row>
    <row r="3" spans="1:28" ht="13.5" thickBot="1" x14ac:dyDescent="0.25">
      <c r="A3" s="143" t="s">
        <v>0</v>
      </c>
      <c r="B3" s="102" t="s">
        <v>3</v>
      </c>
      <c r="C3" s="102" t="s">
        <v>6</v>
      </c>
      <c r="D3" s="290">
        <v>1</v>
      </c>
      <c r="E3" s="290">
        <v>2</v>
      </c>
      <c r="F3" s="290">
        <v>3</v>
      </c>
      <c r="G3" s="290">
        <v>4</v>
      </c>
      <c r="H3" s="290">
        <v>5</v>
      </c>
      <c r="I3" s="290">
        <v>6</v>
      </c>
      <c r="J3" s="290">
        <v>7</v>
      </c>
      <c r="K3" s="290">
        <v>8</v>
      </c>
      <c r="L3" s="290">
        <v>9</v>
      </c>
      <c r="M3" s="290">
        <v>10</v>
      </c>
      <c r="N3" s="290">
        <v>11</v>
      </c>
      <c r="O3" s="309">
        <v>12</v>
      </c>
      <c r="P3" s="312">
        <v>13</v>
      </c>
      <c r="Q3" s="313">
        <v>14</v>
      </c>
      <c r="R3" s="324">
        <v>15</v>
      </c>
      <c r="S3" s="324">
        <v>16</v>
      </c>
      <c r="T3" s="332">
        <v>17</v>
      </c>
      <c r="U3" s="333">
        <v>18</v>
      </c>
      <c r="V3" s="309">
        <v>19</v>
      </c>
      <c r="W3" s="334">
        <v>20</v>
      </c>
      <c r="X3" s="100">
        <v>21</v>
      </c>
      <c r="Y3" s="365">
        <v>22</v>
      </c>
      <c r="Z3" s="104" t="s">
        <v>27</v>
      </c>
      <c r="AA3" s="337" t="s">
        <v>1</v>
      </c>
      <c r="AB3" s="337" t="s">
        <v>33</v>
      </c>
    </row>
    <row r="4" spans="1:28" ht="13.5" thickBot="1" x14ac:dyDescent="0.25">
      <c r="A4" s="303"/>
      <c r="B4" s="105" t="s">
        <v>4</v>
      </c>
      <c r="C4" s="105" t="s">
        <v>7</v>
      </c>
      <c r="D4" s="289" t="s">
        <v>52</v>
      </c>
      <c r="E4" s="289" t="s">
        <v>53</v>
      </c>
      <c r="F4" s="289" t="s">
        <v>54</v>
      </c>
      <c r="G4" s="289" t="s">
        <v>55</v>
      </c>
      <c r="H4" s="289" t="s">
        <v>56</v>
      </c>
      <c r="I4" s="289" t="s">
        <v>57</v>
      </c>
      <c r="J4" s="289" t="s">
        <v>58</v>
      </c>
      <c r="K4" s="289" t="s">
        <v>59</v>
      </c>
      <c r="L4" s="289" t="s">
        <v>60</v>
      </c>
      <c r="M4" s="289" t="s">
        <v>61</v>
      </c>
      <c r="N4" s="289" t="s">
        <v>62</v>
      </c>
      <c r="O4" s="310" t="s">
        <v>63</v>
      </c>
      <c r="P4" s="314" t="s">
        <v>64</v>
      </c>
      <c r="Q4" s="316" t="s">
        <v>65</v>
      </c>
      <c r="R4" s="316" t="s">
        <v>66</v>
      </c>
      <c r="S4" s="327" t="s">
        <v>67</v>
      </c>
      <c r="T4" s="327" t="s">
        <v>68</v>
      </c>
      <c r="U4" s="327" t="s">
        <v>69</v>
      </c>
      <c r="V4" s="316" t="s">
        <v>70</v>
      </c>
      <c r="W4" s="327" t="s">
        <v>71</v>
      </c>
      <c r="X4" s="100" t="s">
        <v>72</v>
      </c>
      <c r="Y4" s="366" t="s">
        <v>73</v>
      </c>
      <c r="Z4" s="134" t="s">
        <v>74</v>
      </c>
      <c r="AA4" s="369" t="s">
        <v>2</v>
      </c>
      <c r="AB4" s="369"/>
    </row>
    <row r="5" spans="1:28" ht="13.5" thickBot="1" x14ac:dyDescent="0.25">
      <c r="A5" s="293"/>
      <c r="B5" s="304"/>
      <c r="C5" s="305" t="s">
        <v>107</v>
      </c>
      <c r="D5" s="306" t="s">
        <v>85</v>
      </c>
      <c r="E5" s="307" t="s">
        <v>85</v>
      </c>
      <c r="F5" s="307" t="s">
        <v>85</v>
      </c>
      <c r="G5" s="307" t="s">
        <v>85</v>
      </c>
      <c r="H5" s="307" t="s">
        <v>85</v>
      </c>
      <c r="I5" s="307" t="s">
        <v>85</v>
      </c>
      <c r="J5" s="307" t="s">
        <v>85</v>
      </c>
      <c r="K5" s="307" t="s">
        <v>85</v>
      </c>
      <c r="L5" s="308" t="s">
        <v>85</v>
      </c>
      <c r="M5" s="307" t="s">
        <v>85</v>
      </c>
      <c r="N5" s="307" t="s">
        <v>85</v>
      </c>
      <c r="O5" s="317" t="s">
        <v>85</v>
      </c>
      <c r="P5" s="307" t="s">
        <v>85</v>
      </c>
      <c r="Q5" s="307" t="s">
        <v>85</v>
      </c>
      <c r="R5" s="307" t="s">
        <v>85</v>
      </c>
      <c r="S5" s="307" t="s">
        <v>85</v>
      </c>
      <c r="T5" s="307" t="s">
        <v>85</v>
      </c>
      <c r="U5" s="307" t="s">
        <v>85</v>
      </c>
      <c r="V5" s="307" t="s">
        <v>85</v>
      </c>
      <c r="W5" s="307" t="s">
        <v>85</v>
      </c>
      <c r="X5" s="335" t="s">
        <v>85</v>
      </c>
      <c r="Y5" s="307" t="s">
        <v>85</v>
      </c>
      <c r="Z5" s="134"/>
      <c r="AA5" s="55"/>
      <c r="AB5" s="381"/>
    </row>
    <row r="6" spans="1:28" x14ac:dyDescent="0.2">
      <c r="A6" s="318" t="s">
        <v>88</v>
      </c>
      <c r="B6" s="291">
        <v>1</v>
      </c>
      <c r="C6" s="294">
        <f>COUNT(D6:Y6)</f>
        <v>20</v>
      </c>
      <c r="D6" s="301">
        <v>71</v>
      </c>
      <c r="E6" s="325">
        <v>77</v>
      </c>
      <c r="F6" s="294">
        <v>86</v>
      </c>
      <c r="G6" s="296">
        <v>80</v>
      </c>
      <c r="H6" s="296">
        <v>83</v>
      </c>
      <c r="I6" s="296">
        <v>74</v>
      </c>
      <c r="J6" s="296">
        <v>77</v>
      </c>
      <c r="K6" s="294">
        <v>75</v>
      </c>
      <c r="L6" s="301">
        <v>68</v>
      </c>
      <c r="M6" s="301">
        <v>74</v>
      </c>
      <c r="N6" s="296">
        <v>83</v>
      </c>
      <c r="O6" s="296">
        <v>72</v>
      </c>
      <c r="P6" s="296">
        <v>71</v>
      </c>
      <c r="Q6" s="296">
        <v>78</v>
      </c>
      <c r="R6" s="296">
        <v>73</v>
      </c>
      <c r="S6" s="296">
        <v>72</v>
      </c>
      <c r="T6" s="296">
        <v>78</v>
      </c>
      <c r="U6" s="298">
        <v>73</v>
      </c>
      <c r="V6" s="278"/>
      <c r="W6" s="280"/>
      <c r="X6" s="294">
        <v>76</v>
      </c>
      <c r="Y6" s="278">
        <v>69</v>
      </c>
      <c r="Z6" s="134"/>
      <c r="AA6" s="370">
        <f>IF(COUNT(D6:Y6)&lt;8,AVERAGE(D6:Y6),AVERAGE(SMALL(D6:Y6,1),SMALL(D6:Y6,2),SMALL(D6:Y6,3),SMALL(D6:Y6,4),SMALL(D6:Y6,5),SMALL(D6:Y6,6),SMALL(D6:Y6,7),SMALL(D6:Y6,8)))</f>
        <v>71.125</v>
      </c>
      <c r="AB6" s="54">
        <v>12.2</v>
      </c>
    </row>
    <row r="7" spans="1:28" x14ac:dyDescent="0.2">
      <c r="A7" s="319" t="s">
        <v>98</v>
      </c>
      <c r="B7" s="292">
        <v>2</v>
      </c>
      <c r="C7" s="295">
        <f>COUNT(D7:Y7)</f>
        <v>13</v>
      </c>
      <c r="D7" s="297"/>
      <c r="E7" s="297"/>
      <c r="F7" s="295"/>
      <c r="G7" s="298">
        <v>71</v>
      </c>
      <c r="H7" s="297"/>
      <c r="I7" s="297"/>
      <c r="J7" s="302">
        <v>71</v>
      </c>
      <c r="K7" s="298">
        <v>68</v>
      </c>
      <c r="L7" s="295">
        <v>75</v>
      </c>
      <c r="M7" s="298">
        <v>74</v>
      </c>
      <c r="N7" s="297">
        <v>77</v>
      </c>
      <c r="O7" s="297"/>
      <c r="P7" s="297">
        <v>71</v>
      </c>
      <c r="Q7" s="297">
        <v>73</v>
      </c>
      <c r="R7" s="297"/>
      <c r="S7" s="297"/>
      <c r="T7" s="297">
        <v>78</v>
      </c>
      <c r="U7" s="297">
        <v>77</v>
      </c>
      <c r="V7" s="298">
        <v>72</v>
      </c>
      <c r="W7" s="109"/>
      <c r="X7" s="295">
        <v>77</v>
      </c>
      <c r="Y7" s="120">
        <v>81</v>
      </c>
      <c r="Z7" s="134"/>
      <c r="AA7" s="371">
        <f>IF(COUNT(D7:Y7)&lt;8,AVERAGE(D7:Y7),AVERAGE(SMALL(D7:Y7,1),SMALL(D7:Y7,2),SMALL(D7:Y7,3),SMALL(D7:Y7,4),SMALL(D7:Y7,5),SMALL(D7:Y7,6),SMALL(D7:Y7,7),SMALL(D7:Y7,8)))</f>
        <v>71.875</v>
      </c>
      <c r="AB7" s="52">
        <v>12.3</v>
      </c>
    </row>
    <row r="8" spans="1:28" x14ac:dyDescent="0.2">
      <c r="A8" s="319" t="s">
        <v>13</v>
      </c>
      <c r="B8" s="323">
        <v>3</v>
      </c>
      <c r="C8" s="295">
        <f>COUNT(D8:Y8)</f>
        <v>22</v>
      </c>
      <c r="D8" s="297">
        <v>89</v>
      </c>
      <c r="E8" s="300">
        <v>84</v>
      </c>
      <c r="F8" s="295">
        <v>85</v>
      </c>
      <c r="G8" s="297">
        <v>79</v>
      </c>
      <c r="H8" s="297">
        <v>75</v>
      </c>
      <c r="I8" s="297">
        <v>79</v>
      </c>
      <c r="J8" s="297">
        <v>77</v>
      </c>
      <c r="K8" s="295">
        <v>74</v>
      </c>
      <c r="L8" s="295">
        <v>74</v>
      </c>
      <c r="M8" s="297">
        <v>79</v>
      </c>
      <c r="N8" s="297">
        <v>73</v>
      </c>
      <c r="O8" s="297">
        <v>72</v>
      </c>
      <c r="P8" s="297">
        <v>75</v>
      </c>
      <c r="Q8" s="297">
        <v>78</v>
      </c>
      <c r="R8" s="298">
        <v>69</v>
      </c>
      <c r="S8" s="297">
        <v>74</v>
      </c>
      <c r="T8" s="297">
        <v>85</v>
      </c>
      <c r="U8" s="297">
        <v>76</v>
      </c>
      <c r="V8" s="336">
        <v>72</v>
      </c>
      <c r="W8" s="336">
        <v>78</v>
      </c>
      <c r="X8" s="295">
        <v>74</v>
      </c>
      <c r="Y8" s="336">
        <v>68</v>
      </c>
      <c r="Z8" s="134"/>
      <c r="AA8" s="371">
        <f>IF(COUNT(D8:Y8)&lt;8,AVERAGE(D8:Y8),AVERAGE(SMALL(D8:Y8,1),SMALL(D8:Y8,2),SMALL(D8:Y8,3),SMALL(D8:Y8,4),SMALL(D8:Y8,5),SMALL(D8:Y8,6),SMALL(D8:Y8,7),SMALL(D8:Y8,8)))</f>
        <v>72</v>
      </c>
      <c r="AB8" s="52">
        <v>29.3</v>
      </c>
    </row>
    <row r="9" spans="1:28" x14ac:dyDescent="0.2">
      <c r="A9" s="319" t="s">
        <v>28</v>
      </c>
      <c r="B9" s="292">
        <v>4</v>
      </c>
      <c r="C9" s="295">
        <f>COUNT(D9:Y9)</f>
        <v>19</v>
      </c>
      <c r="D9" s="297">
        <v>77</v>
      </c>
      <c r="E9" s="300"/>
      <c r="F9" s="295">
        <v>84</v>
      </c>
      <c r="G9" s="297">
        <v>84</v>
      </c>
      <c r="H9" s="297">
        <v>76</v>
      </c>
      <c r="I9" s="298">
        <v>69</v>
      </c>
      <c r="J9" s="298">
        <v>69</v>
      </c>
      <c r="K9" s="295"/>
      <c r="L9" s="295">
        <v>78</v>
      </c>
      <c r="M9" s="297">
        <v>80</v>
      </c>
      <c r="N9" s="297">
        <v>71</v>
      </c>
      <c r="O9" s="297">
        <v>78</v>
      </c>
      <c r="P9" s="297">
        <v>76</v>
      </c>
      <c r="Q9" s="297">
        <v>86</v>
      </c>
      <c r="R9" s="297">
        <v>77</v>
      </c>
      <c r="S9" s="297">
        <v>79</v>
      </c>
      <c r="T9" s="298">
        <v>68</v>
      </c>
      <c r="U9" s="297">
        <v>81</v>
      </c>
      <c r="V9" s="120">
        <v>74</v>
      </c>
      <c r="W9" s="109"/>
      <c r="X9" s="295">
        <v>81</v>
      </c>
      <c r="Y9" s="120">
        <v>86</v>
      </c>
      <c r="Z9" s="134"/>
      <c r="AA9" s="371">
        <f>IF(COUNT(D9:Y9)&lt;8,AVERAGE(D9:Y9),AVERAGE(SMALL(D9:Y9,1),SMALL(D9:Y9,2),SMALL(D9:Y9,3),SMALL(D9:Y9,4),SMALL(D9:Y9,5),SMALL(D9:Y9,6),SMALL(D9:Y9,7),SMALL(D9:Y9,8)))</f>
        <v>72.5</v>
      </c>
      <c r="AB9" s="52">
        <v>18.3</v>
      </c>
    </row>
    <row r="10" spans="1:28" x14ac:dyDescent="0.2">
      <c r="A10" s="319" t="s">
        <v>11</v>
      </c>
      <c r="B10" s="292">
        <v>5</v>
      </c>
      <c r="C10" s="295">
        <f>COUNT(D10:Y10)</f>
        <v>21</v>
      </c>
      <c r="D10" s="297">
        <v>79</v>
      </c>
      <c r="E10" s="300">
        <v>78</v>
      </c>
      <c r="F10" s="298">
        <v>72</v>
      </c>
      <c r="G10" s="297">
        <v>78</v>
      </c>
      <c r="H10" s="298">
        <v>69</v>
      </c>
      <c r="I10" s="297">
        <v>72</v>
      </c>
      <c r="J10" s="297">
        <v>76</v>
      </c>
      <c r="K10" s="295">
        <v>74</v>
      </c>
      <c r="L10" s="295">
        <v>75</v>
      </c>
      <c r="M10" s="297">
        <v>83</v>
      </c>
      <c r="N10" s="297">
        <v>77</v>
      </c>
      <c r="O10" s="297">
        <v>72</v>
      </c>
      <c r="P10" s="297">
        <v>78</v>
      </c>
      <c r="Q10" s="297">
        <v>78</v>
      </c>
      <c r="R10" s="297">
        <v>75</v>
      </c>
      <c r="S10" s="297">
        <v>77</v>
      </c>
      <c r="T10" s="297">
        <v>82</v>
      </c>
      <c r="U10" s="297">
        <v>91</v>
      </c>
      <c r="V10" s="120">
        <v>73</v>
      </c>
      <c r="W10" s="109">
        <v>84</v>
      </c>
      <c r="X10" s="295"/>
      <c r="Y10" s="295">
        <v>86</v>
      </c>
      <c r="Z10" s="134"/>
      <c r="AA10" s="371">
        <f>IF(COUNT(D10:Y10)&lt;8,AVERAGE(D10:Y10),AVERAGE(SMALL(D10:Y10,1),SMALL(D10:Y10,2),SMALL(D10:Y10,3),SMALL(D10:Y10,4),SMALL(D10:Y10,5),SMALL(D10:Y10,6),SMALL(D10:Y10,7),SMALL(D10:Y10,8)))</f>
        <v>72.75</v>
      </c>
      <c r="AB10" s="52">
        <v>17.899999999999999</v>
      </c>
    </row>
    <row r="11" spans="1:28" x14ac:dyDescent="0.2">
      <c r="A11" s="319" t="s">
        <v>94</v>
      </c>
      <c r="B11" s="323">
        <v>6</v>
      </c>
      <c r="C11" s="295">
        <f>COUNT(D11:Y11)</f>
        <v>17</v>
      </c>
      <c r="D11" s="297"/>
      <c r="E11" s="297"/>
      <c r="F11" s="295">
        <v>86</v>
      </c>
      <c r="G11" s="297"/>
      <c r="H11" s="297"/>
      <c r="I11" s="297">
        <v>74</v>
      </c>
      <c r="J11" s="297">
        <v>83</v>
      </c>
      <c r="K11" s="295">
        <v>73</v>
      </c>
      <c r="L11" s="295">
        <v>83</v>
      </c>
      <c r="M11" s="297">
        <v>85</v>
      </c>
      <c r="N11" s="297">
        <v>76</v>
      </c>
      <c r="O11" s="297">
        <v>79</v>
      </c>
      <c r="P11" s="297"/>
      <c r="Q11" s="298">
        <v>70</v>
      </c>
      <c r="R11" s="297">
        <v>77</v>
      </c>
      <c r="S11" s="297">
        <v>70</v>
      </c>
      <c r="T11" s="297">
        <v>85</v>
      </c>
      <c r="U11" s="297">
        <v>76</v>
      </c>
      <c r="V11" s="295">
        <v>80</v>
      </c>
      <c r="W11" s="109">
        <v>84</v>
      </c>
      <c r="X11" s="298">
        <v>68</v>
      </c>
      <c r="Y11" s="120">
        <v>78</v>
      </c>
      <c r="Z11" s="134"/>
      <c r="AA11" s="371">
        <f>IF(COUNT(D11:Y11)&lt;8,AVERAGE(D11:Y11),AVERAGE(SMALL(D11:Y11,1),SMALL(D11:Y11,2),SMALL(D11:Y11,3),SMALL(D11:Y11,4),SMALL(D11:Y11,5),SMALL(D11:Y11,6),SMALL(D11:Y11,7),SMALL(D11:Y11,8)))</f>
        <v>73</v>
      </c>
      <c r="AB11" s="52">
        <v>15.1</v>
      </c>
    </row>
    <row r="12" spans="1:28" x14ac:dyDescent="0.2">
      <c r="A12" s="319" t="s">
        <v>14</v>
      </c>
      <c r="B12" s="323">
        <v>7</v>
      </c>
      <c r="C12" s="295">
        <f>COUNT(D12:Y12)</f>
        <v>21</v>
      </c>
      <c r="D12" s="297">
        <v>84</v>
      </c>
      <c r="E12" s="300">
        <v>77</v>
      </c>
      <c r="F12" s="295">
        <v>84</v>
      </c>
      <c r="G12" s="297">
        <v>74</v>
      </c>
      <c r="H12" s="297">
        <v>78</v>
      </c>
      <c r="I12" s="297">
        <v>74</v>
      </c>
      <c r="J12" s="297">
        <v>84</v>
      </c>
      <c r="K12" s="295">
        <v>73</v>
      </c>
      <c r="L12" s="295">
        <v>80</v>
      </c>
      <c r="M12" s="297">
        <v>81</v>
      </c>
      <c r="N12" s="297">
        <v>78</v>
      </c>
      <c r="O12" s="297">
        <v>76</v>
      </c>
      <c r="P12" s="298">
        <v>67</v>
      </c>
      <c r="Q12" s="297">
        <v>78</v>
      </c>
      <c r="R12" s="297">
        <v>76</v>
      </c>
      <c r="S12" s="298">
        <v>69</v>
      </c>
      <c r="T12" s="297">
        <v>77</v>
      </c>
      <c r="U12" s="297">
        <v>83</v>
      </c>
      <c r="V12" s="120">
        <v>83</v>
      </c>
      <c r="W12" s="109"/>
      <c r="X12" s="295">
        <v>87</v>
      </c>
      <c r="Y12" s="120">
        <v>76</v>
      </c>
      <c r="Z12" s="134"/>
      <c r="AA12" s="371">
        <f>IF(COUNT(D12:Y12)&lt;8,AVERAGE(D12:Y12),AVERAGE(SMALL(D12:Y12,1),SMALL(D12:Y12,2),SMALL(D12:Y12,3),SMALL(D12:Y12,4),SMALL(D12:Y12,5),SMALL(D12:Y12,6),SMALL(D12:Y12,7),SMALL(D12:Y12,8)))</f>
        <v>73.125</v>
      </c>
      <c r="AB12" s="52">
        <v>19.899999999999999</v>
      </c>
    </row>
    <row r="13" spans="1:28" x14ac:dyDescent="0.2">
      <c r="A13" s="319" t="s">
        <v>24</v>
      </c>
      <c r="B13" s="292">
        <v>8</v>
      </c>
      <c r="C13" s="295">
        <f>COUNT(D13:Y13)</f>
        <v>17</v>
      </c>
      <c r="D13" s="297">
        <v>75</v>
      </c>
      <c r="E13" s="298">
        <v>75</v>
      </c>
      <c r="F13" s="295">
        <v>76</v>
      </c>
      <c r="G13" s="297">
        <v>82</v>
      </c>
      <c r="H13" s="297">
        <v>73</v>
      </c>
      <c r="I13" s="297">
        <v>74</v>
      </c>
      <c r="J13" s="297">
        <v>76</v>
      </c>
      <c r="K13" s="295">
        <v>82</v>
      </c>
      <c r="L13" s="295">
        <v>77</v>
      </c>
      <c r="M13" s="297"/>
      <c r="N13" s="298">
        <v>70</v>
      </c>
      <c r="O13" s="297">
        <v>78</v>
      </c>
      <c r="P13" s="297"/>
      <c r="Q13" s="297">
        <v>72</v>
      </c>
      <c r="R13" s="297">
        <v>82</v>
      </c>
      <c r="S13" s="297">
        <v>75</v>
      </c>
      <c r="T13" s="297"/>
      <c r="U13" s="297"/>
      <c r="V13" s="120">
        <v>82</v>
      </c>
      <c r="W13" s="109"/>
      <c r="X13" s="120">
        <v>75</v>
      </c>
      <c r="Y13" s="120">
        <v>75</v>
      </c>
      <c r="Z13" s="134"/>
      <c r="AA13" s="371">
        <f>IF(COUNT(D13:Y13)&lt;8,AVERAGE(D13:Y13),AVERAGE(SMALL(D13:Y13,1),SMALL(D13:Y13,2),SMALL(D13:Y13,3),SMALL(D13:Y13,4),SMALL(D13:Y13,5),SMALL(D13:Y13,6),SMALL(D13:Y13,7),SMALL(D13:Y13,8)))</f>
        <v>73.625</v>
      </c>
      <c r="AB13" s="60">
        <v>28</v>
      </c>
    </row>
    <row r="14" spans="1:28" x14ac:dyDescent="0.2">
      <c r="A14" s="319" t="s">
        <v>100</v>
      </c>
      <c r="B14" s="323">
        <v>9</v>
      </c>
      <c r="C14" s="295">
        <f>COUNT(D14:Y14)</f>
        <v>12</v>
      </c>
      <c r="D14" s="297"/>
      <c r="E14" s="297"/>
      <c r="F14" s="295"/>
      <c r="G14" s="297">
        <v>77</v>
      </c>
      <c r="H14" s="297"/>
      <c r="I14" s="297"/>
      <c r="J14" s="297">
        <v>74</v>
      </c>
      <c r="K14" s="295">
        <v>83</v>
      </c>
      <c r="L14" s="295"/>
      <c r="M14" s="297"/>
      <c r="N14" s="297">
        <v>77</v>
      </c>
      <c r="O14" s="297">
        <v>71</v>
      </c>
      <c r="P14" s="297">
        <v>74</v>
      </c>
      <c r="Q14" s="298">
        <v>70</v>
      </c>
      <c r="R14" s="297"/>
      <c r="S14" s="297"/>
      <c r="T14" s="297">
        <v>83</v>
      </c>
      <c r="U14" s="297">
        <v>87</v>
      </c>
      <c r="V14" s="120">
        <v>75</v>
      </c>
      <c r="W14" s="109"/>
      <c r="X14" s="295">
        <v>75</v>
      </c>
      <c r="Y14" s="120">
        <v>77</v>
      </c>
      <c r="Z14" s="134"/>
      <c r="AA14" s="371">
        <f>IF(COUNT(D14:Y14)&lt;8,AVERAGE(D14:Y14),AVERAGE(SMALL(D14:Y14,1),SMALL(D14:Y14,2),SMALL(D14:Y14,3),SMALL(D14:Y14,4),SMALL(D14:Y14,5),SMALL(D14:Y14,6),SMALL(D14:Y14,7),SMALL(D14:Y14,8)))</f>
        <v>74.125</v>
      </c>
      <c r="AB14" s="52">
        <v>32.1</v>
      </c>
    </row>
    <row r="15" spans="1:28" x14ac:dyDescent="0.2">
      <c r="A15" s="319" t="s">
        <v>101</v>
      </c>
      <c r="B15" s="292">
        <v>10</v>
      </c>
      <c r="C15" s="295">
        <f>COUNT(D15:Y15)</f>
        <v>14</v>
      </c>
      <c r="D15" s="297"/>
      <c r="E15" s="297"/>
      <c r="F15" s="295"/>
      <c r="G15" s="297">
        <v>88</v>
      </c>
      <c r="H15" s="297">
        <v>95</v>
      </c>
      <c r="I15" s="297">
        <v>74</v>
      </c>
      <c r="J15" s="297">
        <v>73</v>
      </c>
      <c r="K15" s="295"/>
      <c r="L15" s="295">
        <v>73</v>
      </c>
      <c r="M15" s="297">
        <v>80</v>
      </c>
      <c r="N15" s="297">
        <v>76</v>
      </c>
      <c r="O15" s="297">
        <v>81</v>
      </c>
      <c r="P15" s="297">
        <v>72</v>
      </c>
      <c r="Q15" s="297">
        <v>79</v>
      </c>
      <c r="R15" s="297">
        <v>75</v>
      </c>
      <c r="S15" s="297">
        <v>86</v>
      </c>
      <c r="T15" s="297">
        <v>78</v>
      </c>
      <c r="U15" s="297">
        <v>82</v>
      </c>
      <c r="V15" s="120"/>
      <c r="W15" s="109"/>
      <c r="X15" s="295"/>
      <c r="Y15" s="120"/>
      <c r="Z15" s="134"/>
      <c r="AA15" s="371">
        <f>IF(COUNT(D15:Y15)&lt;8,AVERAGE(D15:Y15),AVERAGE(SMALL(D15:Y15,1),SMALL(D15:Y15,2),SMALL(D15:Y15,3),SMALL(D15:Y15,4),SMALL(D15:Y15,5),SMALL(D15:Y15,6),SMALL(D15:Y15,7),SMALL(D15:Y15,8)))</f>
        <v>75</v>
      </c>
      <c r="AB15" s="60">
        <v>36</v>
      </c>
    </row>
    <row r="16" spans="1:28" x14ac:dyDescent="0.2">
      <c r="A16" s="319" t="s">
        <v>10</v>
      </c>
      <c r="B16" s="323">
        <v>11</v>
      </c>
      <c r="C16" s="295">
        <f>COUNT(D16:Y16)</f>
        <v>16</v>
      </c>
      <c r="D16" s="297"/>
      <c r="E16" s="300"/>
      <c r="F16" s="295">
        <v>89</v>
      </c>
      <c r="G16" s="297">
        <v>83</v>
      </c>
      <c r="H16" s="297">
        <v>77</v>
      </c>
      <c r="I16" s="297">
        <v>79</v>
      </c>
      <c r="J16" s="297">
        <v>84</v>
      </c>
      <c r="K16" s="295">
        <v>79</v>
      </c>
      <c r="L16" s="295">
        <v>74</v>
      </c>
      <c r="M16" s="297">
        <v>77</v>
      </c>
      <c r="N16" s="297">
        <v>74</v>
      </c>
      <c r="O16" s="297">
        <v>69</v>
      </c>
      <c r="P16" s="297">
        <v>83</v>
      </c>
      <c r="Q16" s="297">
        <v>83</v>
      </c>
      <c r="R16" s="297">
        <v>77</v>
      </c>
      <c r="S16" s="297"/>
      <c r="T16" s="297">
        <v>74</v>
      </c>
      <c r="U16" s="297"/>
      <c r="V16" s="120"/>
      <c r="W16" s="109">
        <v>84</v>
      </c>
      <c r="X16" s="295">
        <v>80</v>
      </c>
      <c r="Y16" s="120"/>
      <c r="Z16" s="134"/>
      <c r="AA16" s="371">
        <f>IF(COUNT(D16:Y16)&lt;8,AVERAGE(D16:Y16),AVERAGE(SMALL(D16:Y16,1),SMALL(D16:Y16,2),SMALL(D16:Y16,3),SMALL(D16:Y16,4),SMALL(D16:Y16,5),SMALL(D16:Y16,6),SMALL(D16:Y16,7),SMALL(D16:Y16,8)))</f>
        <v>75.125</v>
      </c>
      <c r="AB16" s="52">
        <v>14.5</v>
      </c>
    </row>
    <row r="17" spans="1:28" x14ac:dyDescent="0.2">
      <c r="A17" s="319" t="s">
        <v>106</v>
      </c>
      <c r="B17" s="292">
        <v>12</v>
      </c>
      <c r="C17" s="295">
        <f>COUNT(D17:Y17)</f>
        <v>9</v>
      </c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7">
        <v>71</v>
      </c>
      <c r="O17" s="297">
        <v>82</v>
      </c>
      <c r="P17" s="297"/>
      <c r="Q17" s="298">
        <v>70</v>
      </c>
      <c r="R17" s="297">
        <v>73</v>
      </c>
      <c r="S17" s="297"/>
      <c r="T17" s="297">
        <v>73</v>
      </c>
      <c r="U17" s="297">
        <v>78</v>
      </c>
      <c r="V17" s="120">
        <v>78</v>
      </c>
      <c r="W17" s="109">
        <v>81</v>
      </c>
      <c r="X17" s="295"/>
      <c r="Y17" s="120">
        <v>78</v>
      </c>
      <c r="Z17" s="134"/>
      <c r="AA17" s="371">
        <f>IF(COUNT(D17:Y17)&lt;8,AVERAGE(D17:Y17),AVERAGE(SMALL(D17:Y17,1),SMALL(D17:Y17,2),SMALL(D17:Y17,3),SMALL(D17:Y17,4),SMALL(D17:Y17,5),SMALL(D17:Y17,6),SMALL(D17:Y17,7),SMALL(D17:Y17,8)))</f>
        <v>75.25</v>
      </c>
      <c r="AB17" s="52">
        <v>10.8</v>
      </c>
    </row>
    <row r="18" spans="1:28" x14ac:dyDescent="0.2">
      <c r="A18" s="319" t="s">
        <v>26</v>
      </c>
      <c r="B18" s="323">
        <v>13</v>
      </c>
      <c r="C18" s="295">
        <f>COUNT(D18:Y18)</f>
        <v>12</v>
      </c>
      <c r="D18" s="298">
        <v>71</v>
      </c>
      <c r="E18" s="300"/>
      <c r="F18" s="295"/>
      <c r="G18" s="297"/>
      <c r="H18" s="297">
        <v>79</v>
      </c>
      <c r="I18" s="297"/>
      <c r="J18" s="297">
        <v>82</v>
      </c>
      <c r="K18" s="295"/>
      <c r="L18" s="295">
        <v>77</v>
      </c>
      <c r="M18" s="297">
        <v>85</v>
      </c>
      <c r="N18" s="297">
        <v>83</v>
      </c>
      <c r="O18" s="297"/>
      <c r="P18" s="297"/>
      <c r="Q18" s="297">
        <v>73</v>
      </c>
      <c r="R18" s="298">
        <v>69</v>
      </c>
      <c r="S18" s="297">
        <v>75</v>
      </c>
      <c r="T18" s="297">
        <v>90</v>
      </c>
      <c r="U18" s="297"/>
      <c r="V18" s="120"/>
      <c r="W18" s="109">
        <v>91</v>
      </c>
      <c r="X18" s="295"/>
      <c r="Y18" s="120">
        <v>87</v>
      </c>
      <c r="Z18" s="134"/>
      <c r="AA18" s="371">
        <f>IF(COUNT(D18:Y18)&lt;8,AVERAGE(D18:Y18),AVERAGE(SMALL(D18:Y18,1),SMALL(D18:Y18,2),SMALL(D18:Y18,3),SMALL(D18:Y18,4),SMALL(D18:Y18,5),SMALL(D18:Y18,6),SMALL(D18:Y18,7),SMALL(D18:Y18,8)))</f>
        <v>76.125</v>
      </c>
      <c r="AB18" s="52">
        <v>22.6</v>
      </c>
    </row>
    <row r="19" spans="1:28" x14ac:dyDescent="0.2">
      <c r="A19" s="319" t="s">
        <v>96</v>
      </c>
      <c r="B19" s="292">
        <v>14</v>
      </c>
      <c r="C19" s="295">
        <f>COUNT(D19:Y19)</f>
        <v>8</v>
      </c>
      <c r="D19" s="297"/>
      <c r="E19" s="297"/>
      <c r="F19" s="51"/>
      <c r="G19" s="297">
        <v>79</v>
      </c>
      <c r="H19" s="297"/>
      <c r="I19" s="297">
        <v>71</v>
      </c>
      <c r="J19" s="297">
        <v>72</v>
      </c>
      <c r="K19" s="295">
        <v>74</v>
      </c>
      <c r="L19" s="295">
        <v>80</v>
      </c>
      <c r="M19" s="297">
        <v>84</v>
      </c>
      <c r="N19" s="297"/>
      <c r="O19" s="297"/>
      <c r="P19" s="297"/>
      <c r="Q19" s="297"/>
      <c r="R19" s="297">
        <v>74</v>
      </c>
      <c r="S19" s="297"/>
      <c r="T19" s="297"/>
      <c r="U19" s="297">
        <v>77</v>
      </c>
      <c r="V19" s="120"/>
      <c r="W19" s="109"/>
      <c r="X19" s="295"/>
      <c r="Y19" s="120"/>
      <c r="Z19" s="134"/>
      <c r="AA19" s="371">
        <f>IF(COUNT(D19:Y19)&lt;8,AVERAGE(D19:Y19),AVERAGE(SMALL(D19:Y19,1),SMALL(D19:Y19,2),SMALL(D19:Y19,3),SMALL(D19:Y19,4),SMALL(D19:Y19,5),SMALL(D19:Y19,6),SMALL(D19:Y19,7),SMALL(D19:Y19,8)))</f>
        <v>76.375</v>
      </c>
      <c r="AB19" s="52">
        <v>8.1999999999999993</v>
      </c>
    </row>
    <row r="20" spans="1:28" x14ac:dyDescent="0.2">
      <c r="A20" s="319" t="s">
        <v>99</v>
      </c>
      <c r="B20" s="292">
        <v>16</v>
      </c>
      <c r="C20" s="295">
        <f>COUNT(D20:Y20)</f>
        <v>9</v>
      </c>
      <c r="D20" s="297"/>
      <c r="E20" s="297"/>
      <c r="F20" s="295"/>
      <c r="G20" s="297">
        <v>81</v>
      </c>
      <c r="H20" s="297">
        <v>81</v>
      </c>
      <c r="I20" s="297"/>
      <c r="J20" s="297">
        <v>73</v>
      </c>
      <c r="K20" s="295"/>
      <c r="L20" s="295"/>
      <c r="M20" s="297">
        <v>92</v>
      </c>
      <c r="N20" s="297">
        <v>80</v>
      </c>
      <c r="O20" s="298">
        <v>67</v>
      </c>
      <c r="P20" s="297"/>
      <c r="Q20" s="297"/>
      <c r="R20" s="297"/>
      <c r="S20" s="297"/>
      <c r="T20" s="297">
        <v>73</v>
      </c>
      <c r="U20" s="297">
        <v>80</v>
      </c>
      <c r="V20" s="120">
        <v>79</v>
      </c>
      <c r="W20" s="109"/>
      <c r="X20" s="295"/>
      <c r="Y20" s="120"/>
      <c r="Z20" s="134"/>
      <c r="AA20" s="371">
        <f>IF(COUNT(D20:Y20)&lt;8,AVERAGE(D20:Y20),AVERAGE(SMALL(D20:Y20,1),SMALL(D20:Y20,2),SMALL(D20:Y20,3),SMALL(D20:Y20,4),SMALL(D20:Y20,5),SMALL(D20:Y20,6),SMALL(D20:Y20,7),SMALL(D20:Y20,8)))</f>
        <v>76.75</v>
      </c>
      <c r="AB20" s="52">
        <v>13.8</v>
      </c>
    </row>
    <row r="21" spans="1:28" x14ac:dyDescent="0.2">
      <c r="A21" s="319" t="s">
        <v>12</v>
      </c>
      <c r="B21" s="323">
        <v>15</v>
      </c>
      <c r="C21" s="295">
        <f>COUNT(D21:Y21)</f>
        <v>16</v>
      </c>
      <c r="D21" s="297">
        <v>84</v>
      </c>
      <c r="E21" s="300">
        <v>83</v>
      </c>
      <c r="F21" s="295">
        <v>88</v>
      </c>
      <c r="G21" s="297">
        <v>85</v>
      </c>
      <c r="H21" s="297">
        <v>85</v>
      </c>
      <c r="I21" s="297">
        <v>80</v>
      </c>
      <c r="J21" s="297"/>
      <c r="K21" s="295">
        <v>82</v>
      </c>
      <c r="L21" s="295">
        <v>79</v>
      </c>
      <c r="M21" s="297">
        <v>84</v>
      </c>
      <c r="N21" s="297">
        <v>76</v>
      </c>
      <c r="O21" s="297">
        <v>75</v>
      </c>
      <c r="P21" s="297">
        <v>73</v>
      </c>
      <c r="Q21" s="297">
        <v>79</v>
      </c>
      <c r="R21" s="297"/>
      <c r="S21" s="297">
        <v>72</v>
      </c>
      <c r="T21" s="297">
        <v>90</v>
      </c>
      <c r="U21" s="297">
        <v>80</v>
      </c>
      <c r="V21" s="120"/>
      <c r="W21" s="109"/>
      <c r="X21" s="295"/>
      <c r="Y21" s="120"/>
      <c r="Z21" s="134"/>
      <c r="AA21" s="371">
        <f>IF(COUNT(D21:Y21)&lt;8,AVERAGE(D21:Y21),AVERAGE(SMALL(D21:Y21,1),SMALL(D21:Y21,2),SMALL(D21:Y21,3),SMALL(D21:Y21,4),SMALL(D21:Y21,5),SMALL(D21:Y21,6),SMALL(D21:Y21,7),SMALL(D21:Y21,8)))</f>
        <v>76.75</v>
      </c>
      <c r="AB21" s="52">
        <v>22.6</v>
      </c>
    </row>
    <row r="22" spans="1:28" x14ac:dyDescent="0.2">
      <c r="A22" s="319" t="s">
        <v>93</v>
      </c>
      <c r="B22" s="323">
        <v>17</v>
      </c>
      <c r="C22" s="295">
        <f>COUNT(D22:Y22)</f>
        <v>14</v>
      </c>
      <c r="D22" s="297"/>
      <c r="E22" s="297"/>
      <c r="F22" s="295">
        <v>89</v>
      </c>
      <c r="G22" s="297"/>
      <c r="H22" s="297">
        <v>92</v>
      </c>
      <c r="I22" s="297"/>
      <c r="J22" s="297"/>
      <c r="K22" s="295"/>
      <c r="L22" s="302">
        <v>70</v>
      </c>
      <c r="M22" s="297">
        <v>96</v>
      </c>
      <c r="N22" s="297">
        <v>75</v>
      </c>
      <c r="O22" s="297">
        <v>80</v>
      </c>
      <c r="P22" s="297">
        <v>81</v>
      </c>
      <c r="Q22" s="297">
        <v>77</v>
      </c>
      <c r="R22" s="297">
        <v>85</v>
      </c>
      <c r="S22" s="297">
        <v>74</v>
      </c>
      <c r="T22" s="297"/>
      <c r="U22" s="297">
        <v>81</v>
      </c>
      <c r="V22" s="120">
        <v>90</v>
      </c>
      <c r="W22" s="109">
        <v>79</v>
      </c>
      <c r="X22" s="295">
        <v>103</v>
      </c>
      <c r="Y22" s="120"/>
      <c r="Z22" s="134"/>
      <c r="AA22" s="371">
        <f>IF(COUNT(D22:Y22)&lt;8,AVERAGE(D22:Y22),AVERAGE(SMALL(D22:Y22,1),SMALL(D22:Y22,2),SMALL(D22:Y22,3),SMALL(D22:Y22,4),SMALL(D22:Y22,5),SMALL(D22:Y22,6),SMALL(D22:Y22,7),SMALL(D22:Y22,8)))</f>
        <v>77.125</v>
      </c>
      <c r="AB22" s="52">
        <v>19.5</v>
      </c>
    </row>
    <row r="23" spans="1:28" x14ac:dyDescent="0.2">
      <c r="A23" s="319" t="s">
        <v>102</v>
      </c>
      <c r="B23" s="292">
        <v>18</v>
      </c>
      <c r="C23" s="295">
        <f>COUNT(D23:Y23)</f>
        <v>11</v>
      </c>
      <c r="D23" s="297"/>
      <c r="E23" s="297"/>
      <c r="F23" s="295"/>
      <c r="G23" s="297"/>
      <c r="H23" s="297"/>
      <c r="I23" s="297"/>
      <c r="J23" s="297"/>
      <c r="K23" s="295">
        <v>78</v>
      </c>
      <c r="L23" s="295">
        <v>85</v>
      </c>
      <c r="M23" s="297">
        <v>85</v>
      </c>
      <c r="N23" s="297">
        <v>74</v>
      </c>
      <c r="O23" s="297"/>
      <c r="P23" s="297">
        <v>80</v>
      </c>
      <c r="Q23" s="297"/>
      <c r="R23" s="297">
        <v>74</v>
      </c>
      <c r="S23" s="297"/>
      <c r="T23" s="297">
        <v>80</v>
      </c>
      <c r="U23" s="297"/>
      <c r="V23" s="120">
        <v>82</v>
      </c>
      <c r="W23" s="109">
        <v>82</v>
      </c>
      <c r="X23" s="295">
        <v>82</v>
      </c>
      <c r="Y23" s="120">
        <v>72</v>
      </c>
      <c r="Z23" s="134"/>
      <c r="AA23" s="371">
        <f>IF(COUNT(D23:Y23)&lt;8,AVERAGE(D23:Y23),AVERAGE(SMALL(D23:Y23,1),SMALL(D23:Y23,2),SMALL(D23:Y23,3),SMALL(D23:Y23,4),SMALL(D23:Y23,5),SMALL(D23:Y23,6),SMALL(D23:Y23,7),SMALL(D23:Y23,8)))</f>
        <v>77.75</v>
      </c>
      <c r="AB23" s="60">
        <v>25</v>
      </c>
    </row>
    <row r="24" spans="1:28" x14ac:dyDescent="0.2">
      <c r="A24" s="319" t="s">
        <v>92</v>
      </c>
      <c r="B24" s="323">
        <v>19</v>
      </c>
      <c r="C24" s="295">
        <f>COUNT(D24:Y24)</f>
        <v>19</v>
      </c>
      <c r="D24" s="297"/>
      <c r="E24" s="300">
        <v>84</v>
      </c>
      <c r="F24" s="295">
        <v>83</v>
      </c>
      <c r="G24" s="297">
        <v>81</v>
      </c>
      <c r="H24" s="297">
        <v>91</v>
      </c>
      <c r="I24" s="297">
        <v>82</v>
      </c>
      <c r="J24" s="297">
        <v>76</v>
      </c>
      <c r="K24" s="295">
        <v>85</v>
      </c>
      <c r="L24" s="295">
        <v>79</v>
      </c>
      <c r="M24" s="297"/>
      <c r="N24" s="297">
        <v>74</v>
      </c>
      <c r="O24" s="297">
        <v>84</v>
      </c>
      <c r="P24" s="297">
        <v>73</v>
      </c>
      <c r="Q24" s="297">
        <v>94</v>
      </c>
      <c r="R24" s="297">
        <v>92</v>
      </c>
      <c r="S24" s="297">
        <v>86</v>
      </c>
      <c r="T24" s="297">
        <v>77</v>
      </c>
      <c r="U24" s="297"/>
      <c r="V24" s="120">
        <v>91</v>
      </c>
      <c r="W24" s="109">
        <v>95</v>
      </c>
      <c r="X24" s="295">
        <v>90</v>
      </c>
      <c r="Y24" s="120">
        <v>84</v>
      </c>
      <c r="Z24" s="134"/>
      <c r="AA24" s="371">
        <f>IF(COUNT(D24:Y24)&lt;8,AVERAGE(D24:Y24),AVERAGE(SMALL(D24:Y24,1),SMALL(D24:Y24,2),SMALL(D24:Y24,3),SMALL(D24:Y24,4),SMALL(D24:Y24,5),SMALL(D24:Y24,6),SMALL(D24:Y24,7),SMALL(D24:Y24,8)))</f>
        <v>78.125</v>
      </c>
      <c r="AB24" s="52">
        <v>16.7</v>
      </c>
    </row>
    <row r="25" spans="1:28" x14ac:dyDescent="0.2">
      <c r="A25" s="319" t="s">
        <v>25</v>
      </c>
      <c r="B25" s="292">
        <v>20</v>
      </c>
      <c r="C25" s="295">
        <f>COUNT(D25:Y25)</f>
        <v>16</v>
      </c>
      <c r="D25" s="297">
        <v>81</v>
      </c>
      <c r="E25" s="300">
        <v>78</v>
      </c>
      <c r="F25" s="295">
        <v>85</v>
      </c>
      <c r="G25" s="297">
        <v>80</v>
      </c>
      <c r="H25" s="297">
        <v>84</v>
      </c>
      <c r="I25" s="297">
        <v>82</v>
      </c>
      <c r="J25" s="297">
        <v>90</v>
      </c>
      <c r="K25" s="295"/>
      <c r="L25" s="295"/>
      <c r="M25" s="297"/>
      <c r="N25" s="297">
        <v>85</v>
      </c>
      <c r="O25" s="297">
        <v>78</v>
      </c>
      <c r="P25" s="297">
        <v>80</v>
      </c>
      <c r="Q25" s="297">
        <v>85</v>
      </c>
      <c r="R25" s="297"/>
      <c r="S25" s="297">
        <v>76</v>
      </c>
      <c r="T25" s="297">
        <v>81</v>
      </c>
      <c r="U25" s="297">
        <v>78</v>
      </c>
      <c r="V25" s="120"/>
      <c r="W25" s="109"/>
      <c r="X25" s="295">
        <v>88</v>
      </c>
      <c r="Y25" s="120">
        <v>84</v>
      </c>
      <c r="Z25" s="134"/>
      <c r="AA25" s="371">
        <f>IF(COUNT(D25:Y25)&lt;8,AVERAGE(D25:Y25),AVERAGE(SMALL(D25:Y25,1),SMALL(D25:Y25,2),SMALL(D25:Y25,3),SMALL(D25:Y25,4),SMALL(D25:Y25,5),SMALL(D25:Y25,6),SMALL(D25:Y25,7),SMALL(D25:Y25,8)))</f>
        <v>79</v>
      </c>
      <c r="AB25" s="52">
        <v>34.9</v>
      </c>
    </row>
    <row r="26" spans="1:28" x14ac:dyDescent="0.2">
      <c r="A26" s="319" t="s">
        <v>89</v>
      </c>
      <c r="B26" s="323">
        <v>21</v>
      </c>
      <c r="C26" s="295">
        <f>COUNT(D26:Y26)</f>
        <v>14</v>
      </c>
      <c r="D26" s="297">
        <v>81</v>
      </c>
      <c r="E26" s="300">
        <v>89</v>
      </c>
      <c r="F26" s="295"/>
      <c r="G26" s="297">
        <v>91</v>
      </c>
      <c r="H26" s="297"/>
      <c r="I26" s="297">
        <v>78</v>
      </c>
      <c r="J26" s="297">
        <v>85</v>
      </c>
      <c r="K26" s="295">
        <v>85</v>
      </c>
      <c r="L26" s="295">
        <v>83</v>
      </c>
      <c r="M26" s="297">
        <v>86</v>
      </c>
      <c r="N26" s="297">
        <v>84</v>
      </c>
      <c r="O26" s="297">
        <v>80</v>
      </c>
      <c r="P26" s="297">
        <v>83</v>
      </c>
      <c r="Q26" s="297"/>
      <c r="R26" s="297">
        <v>76</v>
      </c>
      <c r="S26" s="297"/>
      <c r="T26" s="297">
        <v>84</v>
      </c>
      <c r="U26" s="297"/>
      <c r="V26" s="120"/>
      <c r="W26" s="109">
        <v>84</v>
      </c>
      <c r="X26" s="295"/>
      <c r="Y26" s="120"/>
      <c r="Z26" s="134"/>
      <c r="AA26" s="371">
        <f>IF(COUNT(D26:Y26)&lt;8,AVERAGE(D26:Y26),AVERAGE(SMALL(D26:Y26,1),SMALL(D26:Y26,2),SMALL(D26:Y26,3),SMALL(D26:Y26,4),SMALL(D26:Y26,5),SMALL(D26:Y26,6),SMALL(D26:Y26,7),SMALL(D26:Y26,8)))</f>
        <v>81.125</v>
      </c>
      <c r="AB26" s="52">
        <v>14.7</v>
      </c>
    </row>
    <row r="27" spans="1:28" x14ac:dyDescent="0.2">
      <c r="A27" s="319" t="s">
        <v>90</v>
      </c>
      <c r="B27" s="292">
        <v>22</v>
      </c>
      <c r="C27" s="295">
        <f>COUNT(D27:Y27)</f>
        <v>12</v>
      </c>
      <c r="D27" s="297">
        <v>95</v>
      </c>
      <c r="E27" s="300">
        <v>85</v>
      </c>
      <c r="F27" s="295">
        <v>94</v>
      </c>
      <c r="G27" s="297">
        <v>98</v>
      </c>
      <c r="H27" s="297"/>
      <c r="I27" s="297"/>
      <c r="J27" s="297"/>
      <c r="K27" s="295">
        <v>82</v>
      </c>
      <c r="L27" s="295"/>
      <c r="M27" s="297">
        <v>92</v>
      </c>
      <c r="N27" s="297">
        <v>83</v>
      </c>
      <c r="O27" s="297">
        <v>80</v>
      </c>
      <c r="P27" s="297">
        <v>77</v>
      </c>
      <c r="Q27" s="297">
        <v>74</v>
      </c>
      <c r="R27" s="297">
        <v>84</v>
      </c>
      <c r="S27" s="297"/>
      <c r="T27" s="297"/>
      <c r="U27" s="297">
        <v>85</v>
      </c>
      <c r="V27" s="120"/>
      <c r="W27" s="109"/>
      <c r="X27" s="295"/>
      <c r="Y27" s="120"/>
      <c r="Z27" s="134"/>
      <c r="AA27" s="371">
        <f>IF(COUNT(D27:Y27)&lt;8,AVERAGE(D27:Y27),AVERAGE(SMALL(D27:Y27,1),SMALL(D27:Y27,2),SMALL(D27:Y27,3),SMALL(D27:Y27,4),SMALL(D27:Y27,5),SMALL(D27:Y27,6),SMALL(D27:Y27,7),SMALL(D27:Y27,8)))</f>
        <v>81.25</v>
      </c>
      <c r="AB27" s="52">
        <v>25.2</v>
      </c>
    </row>
    <row r="28" spans="1:28" x14ac:dyDescent="0.2">
      <c r="A28" s="319" t="s">
        <v>91</v>
      </c>
      <c r="B28" s="292">
        <v>23</v>
      </c>
      <c r="C28" s="295">
        <f>COUNT(D28:Y28)</f>
        <v>15</v>
      </c>
      <c r="D28" s="297">
        <v>96</v>
      </c>
      <c r="E28" s="300">
        <v>95</v>
      </c>
      <c r="F28" s="295">
        <v>101</v>
      </c>
      <c r="G28" s="297">
        <v>92</v>
      </c>
      <c r="H28" s="297">
        <v>94</v>
      </c>
      <c r="I28" s="297">
        <v>90</v>
      </c>
      <c r="J28" s="297">
        <v>92</v>
      </c>
      <c r="K28" s="295"/>
      <c r="L28" s="295">
        <v>114</v>
      </c>
      <c r="M28" s="297">
        <v>95</v>
      </c>
      <c r="N28" s="297">
        <v>92</v>
      </c>
      <c r="O28" s="297">
        <v>78</v>
      </c>
      <c r="P28" s="297"/>
      <c r="Q28" s="297"/>
      <c r="R28" s="297"/>
      <c r="S28" s="297">
        <v>81</v>
      </c>
      <c r="T28" s="297">
        <v>98</v>
      </c>
      <c r="U28" s="297">
        <v>89</v>
      </c>
      <c r="V28" s="120"/>
      <c r="W28" s="109">
        <v>94</v>
      </c>
      <c r="X28" s="295"/>
      <c r="Y28" s="120"/>
      <c r="Z28" s="134"/>
      <c r="AA28" s="371">
        <f>IF(COUNT(D28:Y28)&lt;8,AVERAGE(D28:Y28),AVERAGE(SMALL(D28:Y28,1),SMALL(D28:Y28,2),SMALL(D28:Y28,3),SMALL(D28:Y28,4),SMALL(D28:Y28,5),SMALL(D28:Y28,6),SMALL(D28:Y28,7),SMALL(D28:Y28,8)))</f>
        <v>88.5</v>
      </c>
      <c r="AB28" s="52">
        <v>36</v>
      </c>
    </row>
    <row r="29" spans="1:28" x14ac:dyDescent="0.2">
      <c r="A29" s="319" t="s">
        <v>97</v>
      </c>
      <c r="B29" s="323">
        <v>24</v>
      </c>
      <c r="C29" s="295">
        <f>COUNT(D29:Y29)</f>
        <v>9</v>
      </c>
      <c r="D29" s="297"/>
      <c r="E29" s="297"/>
      <c r="F29" s="295"/>
      <c r="G29" s="297">
        <v>95</v>
      </c>
      <c r="H29" s="297">
        <v>100</v>
      </c>
      <c r="I29" s="297">
        <v>84</v>
      </c>
      <c r="J29" s="297">
        <v>93</v>
      </c>
      <c r="K29" s="295"/>
      <c r="L29" s="295">
        <v>88</v>
      </c>
      <c r="M29" s="297">
        <v>97</v>
      </c>
      <c r="N29" s="297">
        <v>81</v>
      </c>
      <c r="O29" s="297">
        <v>80</v>
      </c>
      <c r="P29" s="297">
        <v>94</v>
      </c>
      <c r="Q29" s="297"/>
      <c r="R29" s="297"/>
      <c r="S29" s="297"/>
      <c r="T29" s="297"/>
      <c r="U29" s="297"/>
      <c r="V29" s="120"/>
      <c r="W29" s="109"/>
      <c r="X29" s="295"/>
      <c r="Y29" s="120"/>
      <c r="Z29" s="134"/>
      <c r="AA29" s="371">
        <f>IF(COUNT(D29:Y29)&lt;8,AVERAGE(D29:Y29),AVERAGE(SMALL(D29:Y29,1),SMALL(D29:Y29,2),SMALL(D29:Y29,3),SMALL(D29:Y29,4),SMALL(D29:Y29,5),SMALL(D29:Y29,6),SMALL(D29:Y29,7),SMALL(D29:Y29,8)))</f>
        <v>89</v>
      </c>
      <c r="AB29" s="60">
        <v>36</v>
      </c>
    </row>
    <row r="30" spans="1:28" x14ac:dyDescent="0.2">
      <c r="A30" s="321" t="s">
        <v>105</v>
      </c>
      <c r="B30" s="323">
        <v>25</v>
      </c>
      <c r="C30" s="295">
        <f>COUNT(D30:Y30)</f>
        <v>2</v>
      </c>
      <c r="D30" s="297"/>
      <c r="E30" s="297"/>
      <c r="F30" s="295"/>
      <c r="G30" s="297"/>
      <c r="H30" s="297"/>
      <c r="I30" s="297"/>
      <c r="J30" s="297"/>
      <c r="K30" s="295"/>
      <c r="L30" s="295"/>
      <c r="M30" s="297"/>
      <c r="N30" s="297">
        <v>87</v>
      </c>
      <c r="O30" s="297">
        <v>84</v>
      </c>
      <c r="P30" s="297"/>
      <c r="Q30" s="297"/>
      <c r="R30" s="297"/>
      <c r="S30" s="297"/>
      <c r="T30" s="297"/>
      <c r="U30" s="297"/>
      <c r="V30" s="120"/>
      <c r="W30" s="109"/>
      <c r="X30" s="295"/>
      <c r="Y30" s="120"/>
      <c r="Z30" s="134"/>
      <c r="AA30" s="371">
        <f>IF(COUNT(D30:Y30)&lt;8,AVERAGE(D30:Y30),AVERAGE(SMALL(D30:Y30,1),SMALL(D30:Y30,2),SMALL(D30:Y30,3),SMALL(D30:Y30,4),SMALL(D30:Y30,5),SMALL(D30:Y30,6),SMALL(D30:Y30,7),SMALL(D30:Y30,8)))</f>
        <v>85.5</v>
      </c>
      <c r="AB30" s="52"/>
    </row>
    <row r="31" spans="1:28" x14ac:dyDescent="0.2">
      <c r="A31" s="320" t="s">
        <v>95</v>
      </c>
      <c r="B31" s="323">
        <v>26</v>
      </c>
      <c r="C31" s="295">
        <f>COUNT(D31:Y31)</f>
        <v>5</v>
      </c>
      <c r="D31" s="297"/>
      <c r="E31" s="297"/>
      <c r="F31" s="295">
        <v>91</v>
      </c>
      <c r="G31" s="297">
        <v>83</v>
      </c>
      <c r="H31" s="297"/>
      <c r="I31" s="297"/>
      <c r="J31" s="297">
        <v>84</v>
      </c>
      <c r="K31" s="295">
        <v>82</v>
      </c>
      <c r="L31" s="295"/>
      <c r="M31" s="297"/>
      <c r="N31" s="297"/>
      <c r="O31" s="297">
        <v>88</v>
      </c>
      <c r="P31" s="297"/>
      <c r="Q31" s="297"/>
      <c r="R31" s="297"/>
      <c r="S31" s="297"/>
      <c r="T31" s="297"/>
      <c r="U31" s="297"/>
      <c r="V31" s="120"/>
      <c r="W31" s="109"/>
      <c r="X31" s="295"/>
      <c r="Y31" s="120"/>
      <c r="Z31" s="134"/>
      <c r="AA31" s="371">
        <f>IF(COUNT(D31:Y31)&lt;8,AVERAGE(D31:Y31),AVERAGE(SMALL(D31:Y31,1),SMALL(D31:Y31,2),SMALL(D31:Y31,3),SMALL(D31:Y31,4),SMALL(D31:Y31,5),SMALL(D31:Y31,6),SMALL(D31:Y31,7),SMALL(D31:Y31,8)))</f>
        <v>85.6</v>
      </c>
      <c r="AB31" s="52"/>
    </row>
    <row r="33" spans="1:28" ht="13.5" thickBot="1" x14ac:dyDescent="0.25">
      <c r="A33" s="32" t="s">
        <v>8</v>
      </c>
      <c r="B33" s="21"/>
      <c r="C33" s="284">
        <f>SUM(C6:C31)</f>
        <v>363</v>
      </c>
      <c r="D33" s="21"/>
      <c r="E33" s="48"/>
      <c r="F33" s="97"/>
      <c r="G33" s="48"/>
      <c r="H33" s="48"/>
      <c r="I33" s="48"/>
      <c r="J33" s="48"/>
      <c r="K33" s="97"/>
      <c r="L33" s="97"/>
      <c r="M33" s="48"/>
      <c r="N33" s="48"/>
      <c r="O33" s="48"/>
      <c r="P33" s="48"/>
      <c r="Q33" s="48"/>
      <c r="R33" s="48"/>
      <c r="S33" s="93"/>
      <c r="T33" s="93"/>
      <c r="U33" s="48"/>
      <c r="V33" s="97"/>
      <c r="W33" s="48"/>
      <c r="X33" s="97"/>
      <c r="Y33" s="97"/>
      <c r="Z33" s="322" t="s">
        <v>104</v>
      </c>
      <c r="AA33" s="372"/>
      <c r="AB33" s="52"/>
    </row>
    <row r="34" spans="1:28" x14ac:dyDescent="0.2">
      <c r="A34" s="32" t="s">
        <v>5</v>
      </c>
      <c r="B34" s="21"/>
      <c r="C34" s="22"/>
      <c r="D34" s="21">
        <f>COUNT(D6:D31)</f>
        <v>12</v>
      </c>
      <c r="E34" s="21">
        <f>COUNT(E6:E31)</f>
        <v>11</v>
      </c>
      <c r="F34" s="21">
        <f t="shared" ref="F34:X34" si="0">COUNT(F6:F31)</f>
        <v>15</v>
      </c>
      <c r="G34" s="21">
        <f t="shared" si="0"/>
        <v>20</v>
      </c>
      <c r="H34" s="21">
        <f t="shared" si="0"/>
        <v>16</v>
      </c>
      <c r="I34" s="21">
        <f t="shared" si="0"/>
        <v>16</v>
      </c>
      <c r="J34" s="21">
        <f t="shared" si="0"/>
        <v>20</v>
      </c>
      <c r="K34" s="21">
        <f t="shared" si="0"/>
        <v>16</v>
      </c>
      <c r="L34" s="21">
        <f t="shared" si="0"/>
        <v>19</v>
      </c>
      <c r="M34" s="21">
        <f t="shared" si="0"/>
        <v>19</v>
      </c>
      <c r="N34" s="21">
        <f t="shared" si="0"/>
        <v>24</v>
      </c>
      <c r="O34" s="21">
        <f t="shared" si="0"/>
        <v>22</v>
      </c>
      <c r="P34" s="21">
        <f t="shared" si="0"/>
        <v>17</v>
      </c>
      <c r="Q34" s="21">
        <f t="shared" si="0"/>
        <v>18</v>
      </c>
      <c r="R34" s="21">
        <f t="shared" si="0"/>
        <v>17</v>
      </c>
      <c r="S34" s="21">
        <f t="shared" si="0"/>
        <v>14</v>
      </c>
      <c r="T34" s="21">
        <f t="shared" si="0"/>
        <v>19</v>
      </c>
      <c r="U34" s="21">
        <f t="shared" si="0"/>
        <v>17</v>
      </c>
      <c r="V34" s="21">
        <f t="shared" si="0"/>
        <v>13</v>
      </c>
      <c r="W34" s="21">
        <f t="shared" si="0"/>
        <v>11</v>
      </c>
      <c r="X34" s="21">
        <f t="shared" si="0"/>
        <v>13</v>
      </c>
      <c r="Y34" s="48">
        <f>COUNT(Y6:Y31)</f>
        <v>14</v>
      </c>
      <c r="Z34" s="288">
        <f>AVERAGE(D34,E34,F34,G34,H34,I34,J34,K34,L34,M34,N34,O34,P34,Q34,R34,S34,T34,U34,V34,W34,X34,Y34)</f>
        <v>16.5</v>
      </c>
      <c r="AA34" s="373"/>
      <c r="AB34" s="52"/>
    </row>
    <row r="35" spans="1:28" ht="13.5" thickBot="1" x14ac:dyDescent="0.25">
      <c r="A35" s="32" t="s">
        <v>9</v>
      </c>
      <c r="B35" s="27"/>
      <c r="C35" s="28"/>
      <c r="D35" s="29">
        <f>AVERAGE(D6:D31)</f>
        <v>81.916666666666671</v>
      </c>
      <c r="E35" s="29">
        <f t="shared" ref="E35:X35" si="1">AVERAGE(E6:E31)</f>
        <v>82.272727272727266</v>
      </c>
      <c r="F35" s="29">
        <f t="shared" si="1"/>
        <v>86.2</v>
      </c>
      <c r="G35" s="29">
        <f t="shared" si="1"/>
        <v>83.05</v>
      </c>
      <c r="H35" s="29">
        <f t="shared" si="1"/>
        <v>83.25</v>
      </c>
      <c r="I35" s="29">
        <f t="shared" si="1"/>
        <v>77.25</v>
      </c>
      <c r="J35" s="29">
        <f t="shared" si="1"/>
        <v>79.55</v>
      </c>
      <c r="K35" s="29">
        <f t="shared" si="1"/>
        <v>78.0625</v>
      </c>
      <c r="L35" s="29">
        <f t="shared" si="1"/>
        <v>79.578947368421055</v>
      </c>
      <c r="M35" s="29">
        <f t="shared" si="1"/>
        <v>84.684210526315795</v>
      </c>
      <c r="N35" s="29">
        <f t="shared" si="1"/>
        <v>78.208333333333329</v>
      </c>
      <c r="O35" s="29">
        <f t="shared" si="1"/>
        <v>77.454545454545453</v>
      </c>
      <c r="P35" s="29">
        <f t="shared" si="1"/>
        <v>76.941176470588232</v>
      </c>
      <c r="Q35" s="29">
        <f t="shared" si="1"/>
        <v>77.611111111111114</v>
      </c>
      <c r="R35" s="29">
        <f t="shared" si="1"/>
        <v>76.941176470588232</v>
      </c>
      <c r="S35" s="29">
        <f t="shared" si="1"/>
        <v>76.142857142857139</v>
      </c>
      <c r="T35" s="29">
        <f t="shared" si="1"/>
        <v>80.736842105263165</v>
      </c>
      <c r="U35" s="29">
        <f t="shared" si="1"/>
        <v>80.82352941176471</v>
      </c>
      <c r="V35" s="29">
        <f t="shared" si="1"/>
        <v>79.307692307692307</v>
      </c>
      <c r="W35" s="29">
        <f t="shared" si="1"/>
        <v>85.090909090909093</v>
      </c>
      <c r="X35" s="29">
        <f t="shared" si="1"/>
        <v>81.230769230769226</v>
      </c>
      <c r="Y35" s="367">
        <f>AVERAGE(Y6:Y28)</f>
        <v>78.642857142857139</v>
      </c>
      <c r="Z35" s="315">
        <f>AVERAGE(D35:Y35)</f>
        <v>80.224856868473182</v>
      </c>
      <c r="AA35" s="374"/>
      <c r="AB35" s="52"/>
    </row>
    <row r="36" spans="1:28" ht="13.5" thickBot="1" x14ac:dyDescent="0.25">
      <c r="A36" s="40" t="s">
        <v>29</v>
      </c>
      <c r="B36" s="30"/>
      <c r="C36" s="30"/>
      <c r="D36" s="30"/>
      <c r="E36" s="30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30"/>
      <c r="S36" s="328"/>
      <c r="T36" s="328"/>
      <c r="U36" s="30"/>
      <c r="V36" s="30"/>
      <c r="W36" s="328"/>
      <c r="X36" s="30"/>
      <c r="Y36" s="368"/>
      <c r="Z36" s="37"/>
      <c r="AA36" s="375">
        <f>AVERAGE(AA6:AA31)</f>
        <v>77.249038461538461</v>
      </c>
      <c r="AB36" s="52"/>
    </row>
    <row r="37" spans="1:28" x14ac:dyDescent="0.2">
      <c r="A37" s="46" t="s">
        <v>32</v>
      </c>
      <c r="B37" s="30"/>
      <c r="C37" s="30"/>
      <c r="D37" s="30"/>
      <c r="E37" s="37"/>
      <c r="F37" s="30"/>
      <c r="G37" s="65" t="s">
        <v>108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03"/>
      <c r="S37" s="328"/>
      <c r="T37" s="328"/>
      <c r="U37" s="30"/>
      <c r="V37" s="30"/>
      <c r="W37" s="328"/>
      <c r="X37" s="30"/>
      <c r="Y37" s="328"/>
      <c r="Z37" s="30"/>
      <c r="AA37" s="376"/>
      <c r="AB37" s="52"/>
    </row>
    <row r="38" spans="1:28" ht="13.5" thickBot="1" x14ac:dyDescent="0.25">
      <c r="A38" s="270" t="s">
        <v>30</v>
      </c>
      <c r="B38" s="30"/>
      <c r="C38" s="30"/>
      <c r="D38" s="30"/>
      <c r="E38" s="37"/>
      <c r="F38" s="30"/>
      <c r="G38" s="68" t="s">
        <v>109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103"/>
      <c r="S38" s="328"/>
      <c r="T38" s="328"/>
      <c r="U38" s="30"/>
      <c r="V38" s="30"/>
      <c r="W38" s="328"/>
      <c r="X38" s="30"/>
      <c r="Y38" s="328"/>
      <c r="Z38" s="30"/>
      <c r="AA38" s="377"/>
      <c r="AB38" s="52"/>
    </row>
    <row r="39" spans="1:28" ht="13.5" thickBot="1" x14ac:dyDescent="0.25">
      <c r="A39" s="270" t="s">
        <v>31</v>
      </c>
      <c r="B39" s="35"/>
      <c r="C39" s="35"/>
      <c r="D39" s="35"/>
      <c r="E39" s="35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35"/>
      <c r="S39" s="329"/>
      <c r="T39" s="329"/>
      <c r="U39" s="35"/>
      <c r="V39" s="35"/>
      <c r="W39" s="329"/>
      <c r="X39" s="35"/>
      <c r="Y39" s="329"/>
      <c r="Z39" s="35"/>
      <c r="AA39" s="378"/>
      <c r="AB39" s="380"/>
    </row>
    <row r="40" spans="1:28" ht="13.5" thickBot="1" x14ac:dyDescent="0.25">
      <c r="A40" s="76" t="s">
        <v>103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330"/>
      <c r="T40" s="330"/>
      <c r="U40" s="57"/>
      <c r="V40" s="57"/>
      <c r="W40" s="330"/>
      <c r="X40" s="57"/>
      <c r="Y40" s="330"/>
      <c r="Z40" s="57"/>
      <c r="AA40" s="57"/>
      <c r="AB40" s="381"/>
    </row>
  </sheetData>
  <sortState ref="B7:B29">
    <sortCondition ref="B6"/>
  </sortState>
  <mergeCells count="1">
    <mergeCell ref="A1:AA1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Omg.1</vt:lpstr>
      <vt:lpstr>Omg.2</vt:lpstr>
      <vt:lpstr>Omg.3</vt:lpstr>
      <vt:lpstr>Omg.4</vt:lpstr>
      <vt:lpstr>Omg.5</vt:lpstr>
      <vt:lpstr>Kompatibilitetsrapport</vt:lpstr>
      <vt:lpstr>Omg.6</vt:lpstr>
      <vt:lpstr>Omg.1!Utskriftsområde</vt:lpstr>
      <vt:lpstr>Omg.3!Utskriftsområde</vt:lpstr>
      <vt:lpstr>Omg.4!Utskriftsområde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Bengt-Eric Johansson</dc:creator>
  <cp:lastModifiedBy>Leif</cp:lastModifiedBy>
  <cp:lastPrinted>2018-08-20T18:20:33Z</cp:lastPrinted>
  <dcterms:created xsi:type="dcterms:W3CDTF">2005-04-11T15:43:04Z</dcterms:created>
  <dcterms:modified xsi:type="dcterms:W3CDTF">2018-09-10T19:18:23Z</dcterms:modified>
</cp:coreProperties>
</file>